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.9" sheetId="1" r:id="rId1"/>
    <sheet name="прил." sheetId="3" state="hidden" r:id="rId2"/>
    <sheet name="приложение 10" sheetId="2" state="hidden" r:id="rId3"/>
    <sheet name="прил.." sheetId="4" state="hidden" r:id="rId4"/>
  </sheets>
  <definedNames>
    <definedName name="_xlnm.Print_Area" localSheetId="0">прил.9!$A$1:$U$63</definedName>
  </definedNames>
  <calcPr calcId="145621"/>
</workbook>
</file>

<file path=xl/calcChain.xml><?xml version="1.0" encoding="utf-8"?>
<calcChain xmlns="http://schemas.openxmlformats.org/spreadsheetml/2006/main">
  <c r="T54" i="1" l="1"/>
  <c r="U19" i="1" l="1"/>
  <c r="U18" i="1"/>
  <c r="U17" i="1"/>
  <c r="T52" i="1" l="1"/>
  <c r="U52" i="1" s="1"/>
  <c r="U48" i="1"/>
  <c r="U49" i="1"/>
  <c r="U50" i="1"/>
  <c r="U53" i="1"/>
  <c r="U55" i="1"/>
  <c r="U56" i="1"/>
  <c r="U57" i="1"/>
  <c r="U60" i="1"/>
  <c r="U61" i="1"/>
  <c r="U62" i="1"/>
  <c r="U20" i="1"/>
  <c r="U21" i="1"/>
  <c r="S54" i="1"/>
  <c r="S46" i="1" l="1"/>
  <c r="T61" i="1" l="1"/>
  <c r="T59" i="1"/>
  <c r="U59" i="1" s="1"/>
  <c r="T56" i="1"/>
  <c r="T55" i="1"/>
  <c r="T51" i="1"/>
  <c r="U51" i="1" s="1"/>
  <c r="T48" i="1"/>
  <c r="T47" i="1"/>
  <c r="U45" i="1"/>
  <c r="U44" i="1"/>
  <c r="U43" i="1"/>
  <c r="U42" i="1"/>
  <c r="U41" i="1"/>
  <c r="T41" i="1"/>
  <c r="U40" i="1"/>
  <c r="T40" i="1"/>
  <c r="U39" i="1"/>
  <c r="T38" i="1"/>
  <c r="U38" i="1" s="1"/>
  <c r="U37" i="1"/>
  <c r="U36" i="1"/>
  <c r="T36" i="1"/>
  <c r="U33" i="1"/>
  <c r="T32" i="1"/>
  <c r="U32" i="1" s="1"/>
  <c r="T31" i="1"/>
  <c r="U31" i="1" s="1"/>
  <c r="U30" i="1"/>
  <c r="U29" i="1"/>
  <c r="T29" i="1"/>
  <c r="U28" i="1"/>
  <c r="T28" i="1"/>
  <c r="U26" i="1"/>
  <c r="T25" i="1"/>
  <c r="U25" i="1" s="1"/>
  <c r="U24" i="1"/>
  <c r="U23" i="1"/>
  <c r="T23" i="1"/>
  <c r="U22" i="1"/>
  <c r="T22" i="1"/>
  <c r="T20" i="1"/>
  <c r="T18" i="1"/>
  <c r="T17" i="1" s="1"/>
  <c r="U16" i="1"/>
  <c r="T15" i="1"/>
  <c r="U15" i="1" s="1"/>
  <c r="T14" i="1"/>
  <c r="U14" i="1" s="1"/>
  <c r="U13" i="1"/>
  <c r="T12" i="1"/>
  <c r="U12" i="1" s="1"/>
  <c r="U47" i="1" l="1"/>
  <c r="T46" i="1"/>
  <c r="T63" i="1" s="1"/>
  <c r="T58" i="1"/>
  <c r="U58" i="1" s="1"/>
  <c r="T11" i="1"/>
  <c r="U11" i="1" s="1"/>
  <c r="T35" i="1"/>
  <c r="U52" i="3"/>
  <c r="R46" i="1"/>
  <c r="U54" i="1" l="1"/>
  <c r="U46" i="1" s="1"/>
  <c r="U63" i="1" s="1"/>
  <c r="T34" i="1"/>
  <c r="U35" i="1"/>
  <c r="T61" i="3"/>
  <c r="U62" i="3"/>
  <c r="U61" i="3"/>
  <c r="U60" i="3"/>
  <c r="T59" i="3"/>
  <c r="T58" i="3" s="1"/>
  <c r="U57" i="3"/>
  <c r="U56" i="3"/>
  <c r="T55" i="3"/>
  <c r="U55" i="3" s="1"/>
  <c r="U53" i="3"/>
  <c r="T52" i="3"/>
  <c r="T51" i="3"/>
  <c r="U51" i="3" s="1"/>
  <c r="U50" i="3"/>
  <c r="U49" i="3"/>
  <c r="U48" i="3"/>
  <c r="T47" i="3"/>
  <c r="U47" i="3" s="1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T18" i="3"/>
  <c r="U18" i="3" s="1"/>
  <c r="T17" i="3"/>
  <c r="U17" i="3" s="1"/>
  <c r="U11" i="3" s="1"/>
  <c r="U16" i="3"/>
  <c r="U15" i="3"/>
  <c r="U14" i="3"/>
  <c r="U13" i="3"/>
  <c r="U12" i="3"/>
  <c r="T12" i="3"/>
  <c r="T11" i="3"/>
  <c r="Q52" i="3"/>
  <c r="Q51" i="3" s="1"/>
  <c r="R51" i="3" s="1"/>
  <c r="Q59" i="3"/>
  <c r="Q58" i="3" s="1"/>
  <c r="R58" i="3" s="1"/>
  <c r="Q55" i="3"/>
  <c r="R17" i="3"/>
  <c r="R14" i="3"/>
  <c r="R15" i="3"/>
  <c r="R16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8" i="3"/>
  <c r="R49" i="3"/>
  <c r="R50" i="3"/>
  <c r="R52" i="3"/>
  <c r="R53" i="3"/>
  <c r="R55" i="3"/>
  <c r="R56" i="3"/>
  <c r="R57" i="3"/>
  <c r="R59" i="3"/>
  <c r="R60" i="3"/>
  <c r="R61" i="3"/>
  <c r="R62" i="3"/>
  <c r="R13" i="3"/>
  <c r="R12" i="3"/>
  <c r="Q18" i="3"/>
  <c r="Q17" i="3"/>
  <c r="Q12" i="3"/>
  <c r="Q11" i="3" s="1"/>
  <c r="C16" i="4"/>
  <c r="B16" i="4"/>
  <c r="C13" i="4"/>
  <c r="C19" i="4" s="1"/>
  <c r="B13" i="4"/>
  <c r="B19" i="4" s="1"/>
  <c r="E62" i="3"/>
  <c r="G62" i="3" s="1"/>
  <c r="I62" i="3" s="1"/>
  <c r="K62" i="3" s="1"/>
  <c r="M62" i="3" s="1"/>
  <c r="O62" i="3" s="1"/>
  <c r="S61" i="3"/>
  <c r="P61" i="3"/>
  <c r="N61" i="3"/>
  <c r="L61" i="3"/>
  <c r="J61" i="3"/>
  <c r="H61" i="3"/>
  <c r="F61" i="3"/>
  <c r="D61" i="3"/>
  <c r="C61" i="3"/>
  <c r="E61" i="3" s="1"/>
  <c r="G61" i="3" s="1"/>
  <c r="I61" i="3" s="1"/>
  <c r="K61" i="3" s="1"/>
  <c r="M61" i="3" s="1"/>
  <c r="O61" i="3" s="1"/>
  <c r="G60" i="3"/>
  <c r="I60" i="3" s="1"/>
  <c r="K60" i="3" s="1"/>
  <c r="M60" i="3" s="1"/>
  <c r="O60" i="3" s="1"/>
  <c r="E60" i="3"/>
  <c r="S59" i="3"/>
  <c r="S58" i="3" s="1"/>
  <c r="P59" i="3"/>
  <c r="N59" i="3"/>
  <c r="L59" i="3"/>
  <c r="J59" i="3"/>
  <c r="H59" i="3"/>
  <c r="F59" i="3"/>
  <c r="D59" i="3"/>
  <c r="C59" i="3"/>
  <c r="E59" i="3" s="1"/>
  <c r="G59" i="3" s="1"/>
  <c r="I59" i="3" s="1"/>
  <c r="K59" i="3" s="1"/>
  <c r="M59" i="3" s="1"/>
  <c r="O59" i="3" s="1"/>
  <c r="P58" i="3"/>
  <c r="N58" i="3"/>
  <c r="L58" i="3"/>
  <c r="J58" i="3"/>
  <c r="H58" i="3"/>
  <c r="F58" i="3"/>
  <c r="D58" i="3"/>
  <c r="G57" i="3"/>
  <c r="I57" i="3" s="1"/>
  <c r="K57" i="3" s="1"/>
  <c r="M57" i="3" s="1"/>
  <c r="O57" i="3" s="1"/>
  <c r="E57" i="3"/>
  <c r="S56" i="3"/>
  <c r="S55" i="3" s="1"/>
  <c r="S54" i="3" s="1"/>
  <c r="S46" i="3" s="1"/>
  <c r="P56" i="3"/>
  <c r="N56" i="3"/>
  <c r="L56" i="3"/>
  <c r="J56" i="3"/>
  <c r="H56" i="3"/>
  <c r="F56" i="3"/>
  <c r="D56" i="3"/>
  <c r="C56" i="3"/>
  <c r="E56" i="3" s="1"/>
  <c r="G56" i="3" s="1"/>
  <c r="I56" i="3" s="1"/>
  <c r="K56" i="3" s="1"/>
  <c r="M56" i="3" s="1"/>
  <c r="O56" i="3" s="1"/>
  <c r="P55" i="3"/>
  <c r="P54" i="3" s="1"/>
  <c r="P46" i="3" s="1"/>
  <c r="N55" i="3"/>
  <c r="L55" i="3"/>
  <c r="J55" i="3"/>
  <c r="H55" i="3"/>
  <c r="F55" i="3"/>
  <c r="D55" i="3"/>
  <c r="N54" i="3"/>
  <c r="L54" i="3"/>
  <c r="J54" i="3"/>
  <c r="H54" i="3"/>
  <c r="F54" i="3"/>
  <c r="D54" i="3"/>
  <c r="E53" i="3"/>
  <c r="G53" i="3" s="1"/>
  <c r="I53" i="3" s="1"/>
  <c r="K53" i="3" s="1"/>
  <c r="M53" i="3" s="1"/>
  <c r="O53" i="3" s="1"/>
  <c r="S52" i="3"/>
  <c r="P52" i="3"/>
  <c r="N52" i="3"/>
  <c r="L52" i="3"/>
  <c r="J52" i="3"/>
  <c r="H52" i="3"/>
  <c r="F52" i="3"/>
  <c r="D52" i="3"/>
  <c r="C52" i="3"/>
  <c r="E52" i="3" s="1"/>
  <c r="G52" i="3" s="1"/>
  <c r="I52" i="3" s="1"/>
  <c r="K52" i="3" s="1"/>
  <c r="M52" i="3" s="1"/>
  <c r="O52" i="3" s="1"/>
  <c r="S51" i="3"/>
  <c r="P51" i="3"/>
  <c r="N51" i="3"/>
  <c r="L51" i="3"/>
  <c r="J51" i="3"/>
  <c r="H51" i="3"/>
  <c r="F51" i="3"/>
  <c r="D51" i="3"/>
  <c r="C51" i="3"/>
  <c r="E51" i="3" s="1"/>
  <c r="G51" i="3" s="1"/>
  <c r="I51" i="3" s="1"/>
  <c r="K51" i="3" s="1"/>
  <c r="M51" i="3" s="1"/>
  <c r="O51" i="3" s="1"/>
  <c r="E50" i="3"/>
  <c r="G50" i="3" s="1"/>
  <c r="I50" i="3" s="1"/>
  <c r="K50" i="3" s="1"/>
  <c r="M50" i="3" s="1"/>
  <c r="O50" i="3" s="1"/>
  <c r="S49" i="3"/>
  <c r="P49" i="3"/>
  <c r="N49" i="3"/>
  <c r="L49" i="3"/>
  <c r="J49" i="3"/>
  <c r="H49" i="3"/>
  <c r="F49" i="3"/>
  <c r="D49" i="3"/>
  <c r="C49" i="3"/>
  <c r="E49" i="3" s="1"/>
  <c r="G49" i="3" s="1"/>
  <c r="I49" i="3" s="1"/>
  <c r="K49" i="3" s="1"/>
  <c r="M49" i="3" s="1"/>
  <c r="O49" i="3" s="1"/>
  <c r="S48" i="3"/>
  <c r="P48" i="3"/>
  <c r="N48" i="3"/>
  <c r="L48" i="3"/>
  <c r="J48" i="3"/>
  <c r="H48" i="3"/>
  <c r="F48" i="3"/>
  <c r="D48" i="3"/>
  <c r="C48" i="3"/>
  <c r="E48" i="3" s="1"/>
  <c r="G48" i="3" s="1"/>
  <c r="I48" i="3" s="1"/>
  <c r="K48" i="3" s="1"/>
  <c r="M48" i="3" s="1"/>
  <c r="O48" i="3" s="1"/>
  <c r="S47" i="3"/>
  <c r="P47" i="3"/>
  <c r="N47" i="3"/>
  <c r="L47" i="3"/>
  <c r="J47" i="3"/>
  <c r="H47" i="3"/>
  <c r="F47" i="3"/>
  <c r="D47" i="3"/>
  <c r="C47" i="3"/>
  <c r="E47" i="3" s="1"/>
  <c r="G47" i="3" s="1"/>
  <c r="I47" i="3" s="1"/>
  <c r="K47" i="3" s="1"/>
  <c r="M47" i="3" s="1"/>
  <c r="O47" i="3" s="1"/>
  <c r="N46" i="3"/>
  <c r="L46" i="3"/>
  <c r="J46" i="3"/>
  <c r="H46" i="3"/>
  <c r="F46" i="3"/>
  <c r="D46" i="3"/>
  <c r="E45" i="3"/>
  <c r="G45" i="3" s="1"/>
  <c r="I45" i="3" s="1"/>
  <c r="K45" i="3" s="1"/>
  <c r="M45" i="3" s="1"/>
  <c r="O45" i="3" s="1"/>
  <c r="E44" i="3"/>
  <c r="G44" i="3" s="1"/>
  <c r="I44" i="3" s="1"/>
  <c r="K44" i="3" s="1"/>
  <c r="M44" i="3" s="1"/>
  <c r="O44" i="3" s="1"/>
  <c r="E43" i="3"/>
  <c r="G43" i="3" s="1"/>
  <c r="I43" i="3" s="1"/>
  <c r="K43" i="3" s="1"/>
  <c r="M43" i="3" s="1"/>
  <c r="O43" i="3" s="1"/>
  <c r="E42" i="3"/>
  <c r="G42" i="3" s="1"/>
  <c r="I42" i="3" s="1"/>
  <c r="K42" i="3" s="1"/>
  <c r="M42" i="3" s="1"/>
  <c r="O42" i="3" s="1"/>
  <c r="S41" i="3"/>
  <c r="P41" i="3"/>
  <c r="C41" i="3"/>
  <c r="E41" i="3" s="1"/>
  <c r="G41" i="3" s="1"/>
  <c r="I41" i="3" s="1"/>
  <c r="K41" i="3" s="1"/>
  <c r="M41" i="3" s="1"/>
  <c r="O41" i="3" s="1"/>
  <c r="S40" i="3"/>
  <c r="P40" i="3"/>
  <c r="C40" i="3"/>
  <c r="E40" i="3" s="1"/>
  <c r="G40" i="3" s="1"/>
  <c r="I40" i="3" s="1"/>
  <c r="K40" i="3" s="1"/>
  <c r="M40" i="3" s="1"/>
  <c r="O40" i="3" s="1"/>
  <c r="E39" i="3"/>
  <c r="G39" i="3" s="1"/>
  <c r="I39" i="3" s="1"/>
  <c r="K39" i="3" s="1"/>
  <c r="M39" i="3" s="1"/>
  <c r="O39" i="3" s="1"/>
  <c r="S38" i="3"/>
  <c r="P38" i="3"/>
  <c r="C38" i="3"/>
  <c r="E38" i="3" s="1"/>
  <c r="G38" i="3" s="1"/>
  <c r="I38" i="3" s="1"/>
  <c r="K38" i="3" s="1"/>
  <c r="M38" i="3" s="1"/>
  <c r="O38" i="3" s="1"/>
  <c r="E37" i="3"/>
  <c r="G37" i="3" s="1"/>
  <c r="I37" i="3" s="1"/>
  <c r="K37" i="3" s="1"/>
  <c r="M37" i="3" s="1"/>
  <c r="O37" i="3" s="1"/>
  <c r="S36" i="3"/>
  <c r="P36" i="3"/>
  <c r="P35" i="3" s="1"/>
  <c r="P34" i="3" s="1"/>
  <c r="P27" i="3" s="1"/>
  <c r="E36" i="3"/>
  <c r="G36" i="3" s="1"/>
  <c r="I36" i="3" s="1"/>
  <c r="K36" i="3" s="1"/>
  <c r="M36" i="3" s="1"/>
  <c r="O36" i="3" s="1"/>
  <c r="C36" i="3"/>
  <c r="S35" i="3"/>
  <c r="S34" i="3" s="1"/>
  <c r="C35" i="3"/>
  <c r="E35" i="3" s="1"/>
  <c r="G35" i="3" s="1"/>
  <c r="I35" i="3" s="1"/>
  <c r="K35" i="3" s="1"/>
  <c r="M35" i="3" s="1"/>
  <c r="O35" i="3" s="1"/>
  <c r="G33" i="3"/>
  <c r="I33" i="3" s="1"/>
  <c r="K33" i="3" s="1"/>
  <c r="M33" i="3" s="1"/>
  <c r="O33" i="3" s="1"/>
  <c r="E33" i="3"/>
  <c r="S32" i="3"/>
  <c r="S31" i="3" s="1"/>
  <c r="P32" i="3"/>
  <c r="C32" i="3"/>
  <c r="E32" i="3" s="1"/>
  <c r="G32" i="3" s="1"/>
  <c r="I32" i="3" s="1"/>
  <c r="K32" i="3" s="1"/>
  <c r="M32" i="3" s="1"/>
  <c r="O32" i="3" s="1"/>
  <c r="P31" i="3"/>
  <c r="G30" i="3"/>
  <c r="I30" i="3" s="1"/>
  <c r="K30" i="3" s="1"/>
  <c r="M30" i="3" s="1"/>
  <c r="O30" i="3" s="1"/>
  <c r="E30" i="3"/>
  <c r="S29" i="3"/>
  <c r="S28" i="3" s="1"/>
  <c r="S27" i="3" s="1"/>
  <c r="P29" i="3"/>
  <c r="C29" i="3"/>
  <c r="E29" i="3" s="1"/>
  <c r="G29" i="3" s="1"/>
  <c r="I29" i="3" s="1"/>
  <c r="K29" i="3" s="1"/>
  <c r="M29" i="3" s="1"/>
  <c r="O29" i="3" s="1"/>
  <c r="P28" i="3"/>
  <c r="E28" i="3"/>
  <c r="G28" i="3" s="1"/>
  <c r="I28" i="3" s="1"/>
  <c r="K28" i="3" s="1"/>
  <c r="M28" i="3" s="1"/>
  <c r="O28" i="3" s="1"/>
  <c r="C28" i="3"/>
  <c r="E26" i="3"/>
  <c r="G26" i="3" s="1"/>
  <c r="I26" i="3" s="1"/>
  <c r="K26" i="3" s="1"/>
  <c r="M26" i="3" s="1"/>
  <c r="O26" i="3" s="1"/>
  <c r="S25" i="3"/>
  <c r="P25" i="3"/>
  <c r="N25" i="3"/>
  <c r="L25" i="3"/>
  <c r="J25" i="3"/>
  <c r="H25" i="3"/>
  <c r="F25" i="3"/>
  <c r="D25" i="3"/>
  <c r="C25" i="3"/>
  <c r="E25" i="3" s="1"/>
  <c r="G25" i="3" s="1"/>
  <c r="I25" i="3" s="1"/>
  <c r="K25" i="3" s="1"/>
  <c r="M25" i="3" s="1"/>
  <c r="O25" i="3" s="1"/>
  <c r="E24" i="3"/>
  <c r="G24" i="3" s="1"/>
  <c r="I24" i="3" s="1"/>
  <c r="K24" i="3" s="1"/>
  <c r="M24" i="3" s="1"/>
  <c r="O24" i="3" s="1"/>
  <c r="S23" i="3"/>
  <c r="P23" i="3"/>
  <c r="N23" i="3"/>
  <c r="L23" i="3"/>
  <c r="J23" i="3"/>
  <c r="H23" i="3"/>
  <c r="F23" i="3"/>
  <c r="D23" i="3"/>
  <c r="C23" i="3"/>
  <c r="E23" i="3" s="1"/>
  <c r="G23" i="3" s="1"/>
  <c r="I23" i="3" s="1"/>
  <c r="K23" i="3" s="1"/>
  <c r="M23" i="3" s="1"/>
  <c r="O23" i="3" s="1"/>
  <c r="S22" i="3"/>
  <c r="P22" i="3"/>
  <c r="N22" i="3"/>
  <c r="L22" i="3"/>
  <c r="J22" i="3"/>
  <c r="H22" i="3"/>
  <c r="F22" i="3"/>
  <c r="D22" i="3"/>
  <c r="C22" i="3"/>
  <c r="E22" i="3" s="1"/>
  <c r="G22" i="3" s="1"/>
  <c r="I22" i="3" s="1"/>
  <c r="K22" i="3" s="1"/>
  <c r="M22" i="3" s="1"/>
  <c r="O22" i="3" s="1"/>
  <c r="G21" i="3"/>
  <c r="I21" i="3" s="1"/>
  <c r="K21" i="3" s="1"/>
  <c r="M21" i="3" s="1"/>
  <c r="O21" i="3" s="1"/>
  <c r="E21" i="3"/>
  <c r="S20" i="3"/>
  <c r="P20" i="3"/>
  <c r="N20" i="3"/>
  <c r="L20" i="3"/>
  <c r="J20" i="3"/>
  <c r="H20" i="3"/>
  <c r="F20" i="3"/>
  <c r="D20" i="3"/>
  <c r="C20" i="3"/>
  <c r="E20" i="3" s="1"/>
  <c r="G20" i="3" s="1"/>
  <c r="I20" i="3" s="1"/>
  <c r="K20" i="3" s="1"/>
  <c r="M20" i="3" s="1"/>
  <c r="O20" i="3" s="1"/>
  <c r="E19" i="3"/>
  <c r="G19" i="3" s="1"/>
  <c r="I19" i="3" s="1"/>
  <c r="K19" i="3" s="1"/>
  <c r="M19" i="3" s="1"/>
  <c r="O19" i="3" s="1"/>
  <c r="S18" i="3"/>
  <c r="P18" i="3"/>
  <c r="N18" i="3"/>
  <c r="L18" i="3"/>
  <c r="J18" i="3"/>
  <c r="H18" i="3"/>
  <c r="F18" i="3"/>
  <c r="D18" i="3"/>
  <c r="C18" i="3"/>
  <c r="E18" i="3" s="1"/>
  <c r="G18" i="3" s="1"/>
  <c r="I18" i="3" s="1"/>
  <c r="K18" i="3" s="1"/>
  <c r="M18" i="3" s="1"/>
  <c r="O18" i="3" s="1"/>
  <c r="S17" i="3"/>
  <c r="P17" i="3"/>
  <c r="N17" i="3"/>
  <c r="L17" i="3"/>
  <c r="J17" i="3"/>
  <c r="H17" i="3"/>
  <c r="F17" i="3"/>
  <c r="D17" i="3"/>
  <c r="C17" i="3"/>
  <c r="E17" i="3" s="1"/>
  <c r="G17" i="3" s="1"/>
  <c r="I17" i="3" s="1"/>
  <c r="K17" i="3" s="1"/>
  <c r="M17" i="3" s="1"/>
  <c r="O17" i="3" s="1"/>
  <c r="E16" i="3"/>
  <c r="G16" i="3" s="1"/>
  <c r="I16" i="3" s="1"/>
  <c r="K16" i="3" s="1"/>
  <c r="M16" i="3" s="1"/>
  <c r="O16" i="3" s="1"/>
  <c r="S15" i="3"/>
  <c r="P15" i="3"/>
  <c r="C15" i="3"/>
  <c r="E15" i="3" s="1"/>
  <c r="G15" i="3" s="1"/>
  <c r="I15" i="3" s="1"/>
  <c r="K15" i="3" s="1"/>
  <c r="M15" i="3" s="1"/>
  <c r="O15" i="3" s="1"/>
  <c r="S14" i="3"/>
  <c r="P14" i="3"/>
  <c r="N14" i="3"/>
  <c r="L14" i="3"/>
  <c r="J14" i="3"/>
  <c r="H14" i="3"/>
  <c r="F14" i="3"/>
  <c r="D14" i="3"/>
  <c r="C14" i="3"/>
  <c r="E14" i="3" s="1"/>
  <c r="G14" i="3" s="1"/>
  <c r="I14" i="3" s="1"/>
  <c r="K14" i="3" s="1"/>
  <c r="M14" i="3" s="1"/>
  <c r="O14" i="3" s="1"/>
  <c r="E13" i="3"/>
  <c r="G13" i="3" s="1"/>
  <c r="I13" i="3" s="1"/>
  <c r="K13" i="3" s="1"/>
  <c r="M13" i="3" s="1"/>
  <c r="O13" i="3" s="1"/>
  <c r="S12" i="3"/>
  <c r="P12" i="3"/>
  <c r="P11" i="3" s="1"/>
  <c r="P63" i="3" s="1"/>
  <c r="N12" i="3"/>
  <c r="N11" i="3" s="1"/>
  <c r="N63" i="3" s="1"/>
  <c r="L12" i="3"/>
  <c r="L11" i="3" s="1"/>
  <c r="L63" i="3" s="1"/>
  <c r="J12" i="3"/>
  <c r="J11" i="3" s="1"/>
  <c r="J63" i="3" s="1"/>
  <c r="H12" i="3"/>
  <c r="H11" i="3" s="1"/>
  <c r="H63" i="3" s="1"/>
  <c r="F12" i="3"/>
  <c r="F11" i="3" s="1"/>
  <c r="F63" i="3" s="1"/>
  <c r="D12" i="3"/>
  <c r="D11" i="3" s="1"/>
  <c r="D63" i="3" s="1"/>
  <c r="C12" i="3"/>
  <c r="E12" i="3" s="1"/>
  <c r="G12" i="3" s="1"/>
  <c r="I12" i="3" s="1"/>
  <c r="K12" i="3" s="1"/>
  <c r="M12" i="3" s="1"/>
  <c r="O12" i="3" s="1"/>
  <c r="S11" i="3"/>
  <c r="S63" i="3" s="1"/>
  <c r="C11" i="3"/>
  <c r="T27" i="1" l="1"/>
  <c r="U27" i="1" s="1"/>
  <c r="U34" i="1"/>
  <c r="Q47" i="3"/>
  <c r="R47" i="3" s="1"/>
  <c r="U59" i="3"/>
  <c r="U58" i="3"/>
  <c r="T54" i="3"/>
  <c r="T46" i="3" s="1"/>
  <c r="Q54" i="3"/>
  <c r="R54" i="3" s="1"/>
  <c r="R11" i="3"/>
  <c r="E11" i="3"/>
  <c r="G11" i="3" s="1"/>
  <c r="I11" i="3" s="1"/>
  <c r="K11" i="3" s="1"/>
  <c r="M11" i="3" s="1"/>
  <c r="O11" i="3" s="1"/>
  <c r="C31" i="3"/>
  <c r="C34" i="3"/>
  <c r="E34" i="3" s="1"/>
  <c r="G34" i="3" s="1"/>
  <c r="I34" i="3" s="1"/>
  <c r="K34" i="3" s="1"/>
  <c r="M34" i="3" s="1"/>
  <c r="O34" i="3" s="1"/>
  <c r="C55" i="3"/>
  <c r="C58" i="3"/>
  <c r="E58" i="3" s="1"/>
  <c r="G58" i="3" s="1"/>
  <c r="I58" i="3" s="1"/>
  <c r="K58" i="3" s="1"/>
  <c r="M58" i="3" s="1"/>
  <c r="O58" i="3" s="1"/>
  <c r="Q46" i="3" l="1"/>
  <c r="U54" i="3"/>
  <c r="R46" i="3"/>
  <c r="Q63" i="3"/>
  <c r="R63" i="3" s="1"/>
  <c r="C54" i="3"/>
  <c r="E55" i="3"/>
  <c r="G55" i="3" s="1"/>
  <c r="I55" i="3" s="1"/>
  <c r="K55" i="3" s="1"/>
  <c r="M55" i="3" s="1"/>
  <c r="O55" i="3" s="1"/>
  <c r="E31" i="3"/>
  <c r="G31" i="3" s="1"/>
  <c r="I31" i="3" s="1"/>
  <c r="K31" i="3" s="1"/>
  <c r="M31" i="3" s="1"/>
  <c r="O31" i="3" s="1"/>
  <c r="C27" i="3"/>
  <c r="E27" i="3" s="1"/>
  <c r="G27" i="3" s="1"/>
  <c r="I27" i="3" s="1"/>
  <c r="K27" i="3" s="1"/>
  <c r="M27" i="3" s="1"/>
  <c r="O27" i="3" s="1"/>
  <c r="U46" i="3" l="1"/>
  <c r="T63" i="3"/>
  <c r="U63" i="3" s="1"/>
  <c r="E54" i="3"/>
  <c r="G54" i="3" s="1"/>
  <c r="I54" i="3" s="1"/>
  <c r="K54" i="3" s="1"/>
  <c r="M54" i="3" s="1"/>
  <c r="O54" i="3" s="1"/>
  <c r="C46" i="3"/>
  <c r="E46" i="3" l="1"/>
  <c r="G46" i="3" s="1"/>
  <c r="I46" i="3" s="1"/>
  <c r="K46" i="3" s="1"/>
  <c r="M46" i="3" s="1"/>
  <c r="O46" i="3" s="1"/>
  <c r="C63" i="3"/>
  <c r="E63" i="3" s="1"/>
  <c r="G63" i="3" s="1"/>
  <c r="I63" i="3" s="1"/>
  <c r="K63" i="3" s="1"/>
  <c r="M63" i="3" s="1"/>
  <c r="O63" i="3" s="1"/>
  <c r="C15" i="2" l="1"/>
  <c r="C12" i="2"/>
  <c r="C18" i="2" l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9" i="1"/>
  <c r="S50" i="1"/>
  <c r="S53" i="1"/>
  <c r="S55" i="1"/>
  <c r="S56" i="1"/>
  <c r="S57" i="1"/>
  <c r="S60" i="1"/>
  <c r="S62" i="1"/>
  <c r="S12" i="1"/>
  <c r="S13" i="1"/>
  <c r="S14" i="1"/>
  <c r="S15" i="1"/>
  <c r="S16" i="1"/>
  <c r="S19" i="1"/>
  <c r="S20" i="1"/>
  <c r="S21" i="1"/>
  <c r="R61" i="1"/>
  <c r="R59" i="1"/>
  <c r="R58" i="1" s="1"/>
  <c r="R56" i="1"/>
  <c r="R55" i="1"/>
  <c r="R51" i="1"/>
  <c r="S51" i="1" s="1"/>
  <c r="R48" i="1"/>
  <c r="S48" i="1" s="1"/>
  <c r="R41" i="1"/>
  <c r="R40" i="1" s="1"/>
  <c r="R38" i="1"/>
  <c r="R36" i="1"/>
  <c r="R35" i="1"/>
  <c r="R34" i="1" s="1"/>
  <c r="R32" i="1"/>
  <c r="R31" i="1" s="1"/>
  <c r="R29" i="1"/>
  <c r="R28" i="1" s="1"/>
  <c r="R27" i="1" s="1"/>
  <c r="R25" i="1"/>
  <c r="R23" i="1"/>
  <c r="R22" i="1" s="1"/>
  <c r="R20" i="1"/>
  <c r="R18" i="1"/>
  <c r="S18" i="1" s="1"/>
  <c r="R15" i="1"/>
  <c r="R14" i="1"/>
  <c r="R12" i="1" s="1"/>
  <c r="R54" i="1" l="1"/>
  <c r="S61" i="1"/>
  <c r="S58" i="1"/>
  <c r="S52" i="1"/>
  <c r="S59" i="1"/>
  <c r="R17" i="1"/>
  <c r="R47" i="1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C61" i="1"/>
  <c r="E61" i="1" s="1"/>
  <c r="G61" i="1" s="1"/>
  <c r="I61" i="1" s="1"/>
  <c r="K61" i="1" s="1"/>
  <c r="M61" i="1" s="1"/>
  <c r="O61" i="1" s="1"/>
  <c r="E60" i="1"/>
  <c r="G60" i="1" s="1"/>
  <c r="I60" i="1" s="1"/>
  <c r="K60" i="1" s="1"/>
  <c r="M60" i="1" s="1"/>
  <c r="O60" i="1" s="1"/>
  <c r="Q59" i="1"/>
  <c r="P59" i="1"/>
  <c r="N59" i="1"/>
  <c r="L59" i="1"/>
  <c r="J59" i="1"/>
  <c r="H59" i="1"/>
  <c r="F59" i="1"/>
  <c r="D59" i="1"/>
  <c r="C59" i="1"/>
  <c r="E59" i="1" s="1"/>
  <c r="G59" i="1" s="1"/>
  <c r="I59" i="1" s="1"/>
  <c r="K59" i="1" s="1"/>
  <c r="M59" i="1" s="1"/>
  <c r="O59" i="1" s="1"/>
  <c r="Q58" i="1"/>
  <c r="P58" i="1"/>
  <c r="N58" i="1"/>
  <c r="L58" i="1"/>
  <c r="J58" i="1"/>
  <c r="H58" i="1"/>
  <c r="F58" i="1"/>
  <c r="D58" i="1"/>
  <c r="G57" i="1"/>
  <c r="I57" i="1" s="1"/>
  <c r="K57" i="1" s="1"/>
  <c r="M57" i="1" s="1"/>
  <c r="O57" i="1" s="1"/>
  <c r="E57" i="1"/>
  <c r="Q56" i="1"/>
  <c r="P56" i="1"/>
  <c r="N56" i="1"/>
  <c r="L56" i="1"/>
  <c r="J56" i="1"/>
  <c r="H56" i="1"/>
  <c r="F56" i="1"/>
  <c r="D56" i="1"/>
  <c r="C56" i="1"/>
  <c r="E56" i="1" s="1"/>
  <c r="G56" i="1" s="1"/>
  <c r="I56" i="1" s="1"/>
  <c r="K56" i="1" s="1"/>
  <c r="M56" i="1" s="1"/>
  <c r="O56" i="1" s="1"/>
  <c r="Q55" i="1"/>
  <c r="P55" i="1"/>
  <c r="N55" i="1"/>
  <c r="L55" i="1"/>
  <c r="J55" i="1"/>
  <c r="H55" i="1"/>
  <c r="F55" i="1"/>
  <c r="D55" i="1"/>
  <c r="C55" i="1"/>
  <c r="E55" i="1" s="1"/>
  <c r="G55" i="1" s="1"/>
  <c r="I55" i="1" s="1"/>
  <c r="K55" i="1" s="1"/>
  <c r="M55" i="1" s="1"/>
  <c r="O55" i="1" s="1"/>
  <c r="Q54" i="1"/>
  <c r="P54" i="1"/>
  <c r="N54" i="1"/>
  <c r="L54" i="1"/>
  <c r="J54" i="1"/>
  <c r="H54" i="1"/>
  <c r="F54" i="1"/>
  <c r="D54" i="1"/>
  <c r="E53" i="1"/>
  <c r="G53" i="1" s="1"/>
  <c r="I53" i="1" s="1"/>
  <c r="K53" i="1" s="1"/>
  <c r="M53" i="1" s="1"/>
  <c r="O53" i="1" s="1"/>
  <c r="Q52" i="1"/>
  <c r="P52" i="1"/>
  <c r="N52" i="1"/>
  <c r="L52" i="1"/>
  <c r="J52" i="1"/>
  <c r="H52" i="1"/>
  <c r="F52" i="1"/>
  <c r="D52" i="1"/>
  <c r="C52" i="1"/>
  <c r="E52" i="1" s="1"/>
  <c r="G52" i="1" s="1"/>
  <c r="I52" i="1" s="1"/>
  <c r="K52" i="1" s="1"/>
  <c r="M52" i="1" s="1"/>
  <c r="O52" i="1" s="1"/>
  <c r="Q51" i="1"/>
  <c r="P51" i="1"/>
  <c r="N51" i="1"/>
  <c r="L51" i="1"/>
  <c r="J51" i="1"/>
  <c r="H51" i="1"/>
  <c r="F51" i="1"/>
  <c r="D51" i="1"/>
  <c r="C51" i="1"/>
  <c r="E51" i="1" s="1"/>
  <c r="G51" i="1" s="1"/>
  <c r="I51" i="1" s="1"/>
  <c r="K51" i="1" s="1"/>
  <c r="M51" i="1" s="1"/>
  <c r="O51" i="1" s="1"/>
  <c r="G50" i="1"/>
  <c r="I50" i="1" s="1"/>
  <c r="K50" i="1" s="1"/>
  <c r="M50" i="1" s="1"/>
  <c r="O50" i="1" s="1"/>
  <c r="E50" i="1"/>
  <c r="Q49" i="1"/>
  <c r="P49" i="1"/>
  <c r="N49" i="1"/>
  <c r="L49" i="1"/>
  <c r="J49" i="1"/>
  <c r="H49" i="1"/>
  <c r="F49" i="1"/>
  <c r="D49" i="1"/>
  <c r="C49" i="1"/>
  <c r="E49" i="1" s="1"/>
  <c r="G49" i="1" s="1"/>
  <c r="I49" i="1" s="1"/>
  <c r="K49" i="1" s="1"/>
  <c r="M49" i="1" s="1"/>
  <c r="O49" i="1" s="1"/>
  <c r="Q48" i="1"/>
  <c r="P48" i="1"/>
  <c r="N48" i="1"/>
  <c r="L48" i="1"/>
  <c r="J48" i="1"/>
  <c r="H48" i="1"/>
  <c r="F48" i="1"/>
  <c r="D48" i="1"/>
  <c r="C48" i="1"/>
  <c r="E48" i="1" s="1"/>
  <c r="G48" i="1" s="1"/>
  <c r="I48" i="1" s="1"/>
  <c r="K48" i="1" s="1"/>
  <c r="M48" i="1" s="1"/>
  <c r="O48" i="1" s="1"/>
  <c r="Q47" i="1"/>
  <c r="P47" i="1"/>
  <c r="N47" i="1"/>
  <c r="L47" i="1"/>
  <c r="J47" i="1"/>
  <c r="H47" i="1"/>
  <c r="F47" i="1"/>
  <c r="D47" i="1"/>
  <c r="C47" i="1"/>
  <c r="E47" i="1" s="1"/>
  <c r="G47" i="1" s="1"/>
  <c r="I47" i="1" s="1"/>
  <c r="K47" i="1" s="1"/>
  <c r="M47" i="1" s="1"/>
  <c r="O47" i="1" s="1"/>
  <c r="Q46" i="1"/>
  <c r="P46" i="1"/>
  <c r="N46" i="1"/>
  <c r="L46" i="1"/>
  <c r="J46" i="1"/>
  <c r="H46" i="1"/>
  <c r="F46" i="1"/>
  <c r="D46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G43" i="1"/>
  <c r="I43" i="1" s="1"/>
  <c r="K43" i="1" s="1"/>
  <c r="M43" i="1" s="1"/>
  <c r="O43" i="1" s="1"/>
  <c r="E43" i="1"/>
  <c r="G42" i="1"/>
  <c r="I42" i="1" s="1"/>
  <c r="K42" i="1" s="1"/>
  <c r="M42" i="1" s="1"/>
  <c r="O42" i="1" s="1"/>
  <c r="E42" i="1"/>
  <c r="Q41" i="1"/>
  <c r="Q40" i="1" s="1"/>
  <c r="Q34" i="1" s="1"/>
  <c r="P41" i="1"/>
  <c r="C41" i="1"/>
  <c r="E41" i="1" s="1"/>
  <c r="G41" i="1" s="1"/>
  <c r="I41" i="1" s="1"/>
  <c r="K41" i="1" s="1"/>
  <c r="M41" i="1" s="1"/>
  <c r="O41" i="1" s="1"/>
  <c r="P40" i="1"/>
  <c r="C40" i="1"/>
  <c r="E40" i="1" s="1"/>
  <c r="G40" i="1" s="1"/>
  <c r="I40" i="1" s="1"/>
  <c r="K40" i="1" s="1"/>
  <c r="M40" i="1" s="1"/>
  <c r="O40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P36" i="1"/>
  <c r="C36" i="1"/>
  <c r="E36" i="1" s="1"/>
  <c r="G36" i="1" s="1"/>
  <c r="I36" i="1" s="1"/>
  <c r="K36" i="1" s="1"/>
  <c r="M36" i="1" s="1"/>
  <c r="O36" i="1" s="1"/>
  <c r="Q35" i="1"/>
  <c r="P35" i="1"/>
  <c r="P34" i="1" s="1"/>
  <c r="G33" i="1"/>
  <c r="I33" i="1" s="1"/>
  <c r="K33" i="1" s="1"/>
  <c r="M33" i="1" s="1"/>
  <c r="O33" i="1" s="1"/>
  <c r="E33" i="1"/>
  <c r="Q32" i="1"/>
  <c r="Q31" i="1" s="1"/>
  <c r="P32" i="1"/>
  <c r="C32" i="1"/>
  <c r="E32" i="1" s="1"/>
  <c r="G32" i="1" s="1"/>
  <c r="I32" i="1" s="1"/>
  <c r="K32" i="1" s="1"/>
  <c r="M32" i="1" s="1"/>
  <c r="O32" i="1" s="1"/>
  <c r="P31" i="1"/>
  <c r="G30" i="1"/>
  <c r="I30" i="1" s="1"/>
  <c r="K30" i="1" s="1"/>
  <c r="M30" i="1" s="1"/>
  <c r="O30" i="1" s="1"/>
  <c r="E30" i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5" i="1" s="1"/>
  <c r="G25" i="1" s="1"/>
  <c r="I25" i="1" s="1"/>
  <c r="K25" i="1" s="1"/>
  <c r="M25" i="1" s="1"/>
  <c r="O25" i="1" s="1"/>
  <c r="G24" i="1"/>
  <c r="I24" i="1" s="1"/>
  <c r="K24" i="1" s="1"/>
  <c r="M24" i="1" s="1"/>
  <c r="O24" i="1" s="1"/>
  <c r="E24" i="1"/>
  <c r="Q23" i="1"/>
  <c r="P23" i="1"/>
  <c r="N23" i="1"/>
  <c r="L23" i="1"/>
  <c r="J23" i="1"/>
  <c r="H23" i="1"/>
  <c r="F23" i="1"/>
  <c r="D23" i="1"/>
  <c r="C23" i="1"/>
  <c r="E23" i="1" s="1"/>
  <c r="G23" i="1" s="1"/>
  <c r="I23" i="1" s="1"/>
  <c r="K23" i="1" s="1"/>
  <c r="M23" i="1" s="1"/>
  <c r="O23" i="1" s="1"/>
  <c r="Q22" i="1"/>
  <c r="P22" i="1"/>
  <c r="N22" i="1"/>
  <c r="L22" i="1"/>
  <c r="J22" i="1"/>
  <c r="H22" i="1"/>
  <c r="F22" i="1"/>
  <c r="D22" i="1"/>
  <c r="C22" i="1"/>
  <c r="E22" i="1" s="1"/>
  <c r="G22" i="1" s="1"/>
  <c r="I22" i="1" s="1"/>
  <c r="K22" i="1" s="1"/>
  <c r="M22" i="1" s="1"/>
  <c r="O22" i="1" s="1"/>
  <c r="G21" i="1"/>
  <c r="I21" i="1" s="1"/>
  <c r="K21" i="1" s="1"/>
  <c r="M21" i="1" s="1"/>
  <c r="O21" i="1" s="1"/>
  <c r="E21" i="1"/>
  <c r="Q20" i="1"/>
  <c r="P20" i="1"/>
  <c r="N20" i="1"/>
  <c r="L20" i="1"/>
  <c r="J20" i="1"/>
  <c r="H20" i="1"/>
  <c r="F20" i="1"/>
  <c r="D20" i="1"/>
  <c r="C20" i="1"/>
  <c r="E20" i="1" s="1"/>
  <c r="G20" i="1" s="1"/>
  <c r="I20" i="1" s="1"/>
  <c r="K20" i="1" s="1"/>
  <c r="M20" i="1" s="1"/>
  <c r="O20" i="1" s="1"/>
  <c r="E19" i="1"/>
  <c r="G19" i="1" s="1"/>
  <c r="I19" i="1" s="1"/>
  <c r="K19" i="1" s="1"/>
  <c r="M19" i="1" s="1"/>
  <c r="O19" i="1" s="1"/>
  <c r="Q18" i="1"/>
  <c r="P18" i="1"/>
  <c r="N18" i="1"/>
  <c r="L18" i="1"/>
  <c r="J18" i="1"/>
  <c r="H18" i="1"/>
  <c r="F18" i="1"/>
  <c r="D18" i="1"/>
  <c r="C18" i="1"/>
  <c r="E18" i="1" s="1"/>
  <c r="G18" i="1" s="1"/>
  <c r="I18" i="1" s="1"/>
  <c r="K18" i="1" s="1"/>
  <c r="M18" i="1" s="1"/>
  <c r="O18" i="1" s="1"/>
  <c r="Q17" i="1"/>
  <c r="P17" i="1"/>
  <c r="N17" i="1"/>
  <c r="L17" i="1"/>
  <c r="J17" i="1"/>
  <c r="H17" i="1"/>
  <c r="F17" i="1"/>
  <c r="D17" i="1"/>
  <c r="C17" i="1"/>
  <c r="E17" i="1" s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Q15" i="1"/>
  <c r="P15" i="1"/>
  <c r="E15" i="1"/>
  <c r="G15" i="1" s="1"/>
  <c r="I15" i="1" s="1"/>
  <c r="K15" i="1" s="1"/>
  <c r="M15" i="1" s="1"/>
  <c r="O15" i="1" s="1"/>
  <c r="C15" i="1"/>
  <c r="Q14" i="1"/>
  <c r="P14" i="1"/>
  <c r="N14" i="1"/>
  <c r="L14" i="1"/>
  <c r="J14" i="1"/>
  <c r="H14" i="1"/>
  <c r="F14" i="1"/>
  <c r="D14" i="1"/>
  <c r="C14" i="1"/>
  <c r="E14" i="1" s="1"/>
  <c r="G14" i="1" s="1"/>
  <c r="I14" i="1" s="1"/>
  <c r="K14" i="1" s="1"/>
  <c r="M14" i="1" s="1"/>
  <c r="O14" i="1" s="1"/>
  <c r="E13" i="1"/>
  <c r="G13" i="1" s="1"/>
  <c r="I13" i="1" s="1"/>
  <c r="K13" i="1" s="1"/>
  <c r="M13" i="1" s="1"/>
  <c r="O13" i="1" s="1"/>
  <c r="Q12" i="1"/>
  <c r="P12" i="1"/>
  <c r="P11" i="1" s="1"/>
  <c r="P63" i="1" s="1"/>
  <c r="N12" i="1"/>
  <c r="N11" i="1" s="1"/>
  <c r="N63" i="1" s="1"/>
  <c r="L12" i="1"/>
  <c r="L11" i="1" s="1"/>
  <c r="L63" i="1" s="1"/>
  <c r="J12" i="1"/>
  <c r="J11" i="1" s="1"/>
  <c r="J63" i="1" s="1"/>
  <c r="H12" i="1"/>
  <c r="H11" i="1" s="1"/>
  <c r="H63" i="1" s="1"/>
  <c r="F12" i="1"/>
  <c r="F11" i="1" s="1"/>
  <c r="F63" i="1" s="1"/>
  <c r="D12" i="1"/>
  <c r="D11" i="1" s="1"/>
  <c r="D63" i="1" s="1"/>
  <c r="C12" i="1"/>
  <c r="E12" i="1" s="1"/>
  <c r="G12" i="1" s="1"/>
  <c r="I12" i="1" s="1"/>
  <c r="K12" i="1" s="1"/>
  <c r="M12" i="1" s="1"/>
  <c r="O12" i="1" s="1"/>
  <c r="Q11" i="1"/>
  <c r="Q63" i="1" s="1"/>
  <c r="C11" i="1"/>
  <c r="R11" i="1" l="1"/>
  <c r="S11" i="1" s="1"/>
  <c r="S17" i="1"/>
  <c r="S47" i="1"/>
  <c r="C58" i="1"/>
  <c r="P27" i="1"/>
  <c r="C35" i="1"/>
  <c r="Q27" i="1"/>
  <c r="E11" i="1"/>
  <c r="G11" i="1" s="1"/>
  <c r="I11" i="1" s="1"/>
  <c r="K11" i="1" s="1"/>
  <c r="M11" i="1" s="1"/>
  <c r="O11" i="1" s="1"/>
  <c r="C28" i="1"/>
  <c r="C31" i="1"/>
  <c r="E31" i="1" s="1"/>
  <c r="G31" i="1" s="1"/>
  <c r="I31" i="1" s="1"/>
  <c r="K31" i="1" s="1"/>
  <c r="M31" i="1" s="1"/>
  <c r="O31" i="1" s="1"/>
  <c r="R63" i="1" l="1"/>
  <c r="S63" i="1" s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<sst xmlns="http://schemas.openxmlformats.org/spreadsheetml/2006/main" count="321" uniqueCount="150">
  <si>
    <t xml:space="preserve">к решению Думы </t>
  </si>
  <si>
    <t>города Мегиона</t>
  </si>
  <si>
    <t>Источники внутреннего финансирования дефицита бюджета городского округа город Мегион на 2014 год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</si>
  <si>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</si>
  <si>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</si>
  <si>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</si>
  <si>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</si>
  <si>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</si>
  <si>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</si>
  <si>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</si>
  <si>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</si>
  <si>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</si>
  <si>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</si>
  <si>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</si>
  <si>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</si>
  <si>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</si>
  <si>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</si>
  <si>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</si>
  <si>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</si>
  <si>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</si>
  <si>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</si>
  <si>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</si>
  <si>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</si>
  <si>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</si>
  <si>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</si>
  <si>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</si>
  <si>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</si>
  <si>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</si>
  <si>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</si>
  <si>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</si>
  <si>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</si>
  <si>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</si>
  <si>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</si>
  <si>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</si>
  <si>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</si>
  <si>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</si>
  <si>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</si>
  <si>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</si>
  <si>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</si>
  <si>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</si>
  <si>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</si>
  <si>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</si>
  <si>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</si>
  <si>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</si>
  <si>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</si>
  <si>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050 01 03 01 00 04 0000 710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</si>
  <si>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</si>
  <si>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</si>
  <si>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</si>
  <si>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050 01 03 01 00 04 0000 810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</si>
  <si>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</si>
  <si>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</si>
  <si>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</si>
  <si>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</si>
  <si>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</si>
  <si>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</si>
  <si>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</si>
  <si>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</si>
  <si>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</si>
  <si>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</si>
  <si>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</si>
  <si>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</si>
  <si>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</si>
  <si>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</si>
  <si>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</si>
  <si>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</si>
  <si>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</si>
  <si>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</si>
  <si>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</si>
  <si>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</si>
  <si>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</si>
  <si>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</si>
  <si>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</si>
  <si>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</si>
  <si>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</si>
  <si>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</si>
  <si>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</si>
  <si>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</si>
  <si>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</si>
  <si>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</si>
  <si>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</si>
  <si>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</si>
  <si>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</si>
  <si>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</si>
  <si>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</si>
  <si>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</si>
  <si>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</si>
  <si>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</si>
  <si>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</si>
  <si>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</si>
  <si>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</si>
  <si>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</si>
  <si>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</si>
  <si>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</si>
  <si>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</si>
  <si>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</si>
  <si>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</si>
  <si>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</si>
  <si>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</si>
  <si>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</si>
  <si>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</si>
  <si>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</si>
  <si>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</si>
  <si>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</si>
  <si>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</si>
  <si>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</si>
  <si>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</si>
  <si>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</si>
  <si>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</si>
  <si>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</si>
  <si>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</si>
  <si>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</si>
  <si>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</si>
  <si>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</si>
  <si>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</si>
  <si>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</si>
  <si>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</si>
  <si>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</si>
  <si>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</si>
  <si>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</si>
  <si>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</si>
  <si>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</si>
  <si>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</si>
  <si>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Утверждено решением о бюджете от 25.11.2013 №377 (тыс.рублей)</t>
  </si>
  <si>
    <t>Уточнено апрель (тыс.рублей)</t>
  </si>
  <si>
    <t xml:space="preserve"> Программа муниципальных внутренних заимствований </t>
  </si>
  <si>
    <t>городского округа город Мегион на 2014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</si>
  <si>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</si>
  <si>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</si>
  <si>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</si>
  <si>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</si>
  <si>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</si>
  <si>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</si>
  <si>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</si>
  <si>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16</t>
  </si>
  <si>
    <t>Источники внутреннего финансирования дефицита бюджета городского округа город Мегион на плановый период 2015 и 2016 годов</t>
  </si>
  <si>
    <t>городского округа город Мегион на плановый период 2015 и 2016 годов</t>
  </si>
  <si>
    <t>2015 год</t>
  </si>
  <si>
    <t>2016 год</t>
  </si>
  <si>
    <t>7</t>
  </si>
  <si>
    <t>Приложение 14</t>
  </si>
  <si>
    <t>от 25.04.2014  №  408</t>
  </si>
  <si>
    <t>от __________  № _______</t>
  </si>
  <si>
    <t>от ___________  №  ______</t>
  </si>
  <si>
    <t>Приложение 13</t>
  </si>
  <si>
    <t>Уточнено решением от 25.04.2014 №408  (тыс.рублей)</t>
  </si>
  <si>
    <t>Уточнено июнь (тыс.рублей)</t>
  </si>
  <si>
    <t>Приложение 9</t>
  </si>
  <si>
    <t>Приложение  10</t>
  </si>
  <si>
    <t>от 27.06.2014  № 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</si>
</sst>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0" fontId="7" fillId="0" borderId="0" xfId="0" applyFont="1"/>
    <xf numFmtId="0" fontId="4" fillId="0" borderId="6" xfId="0" applyFont="1" applyBorder="1" applyAlignment="1">
      <alignment horizontal="center" vertical="center"/>
    </xf>
    <xf numFmtId="0" fontId="8" fillId="0" borderId="0" xfId="0" applyFont="1"/>
    <xf numFmtId="2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view="pageBreakPreview" zoomScale="90" zoomScaleNormal="100" zoomScaleSheetLayoutView="90" workbookViewId="0">
      <selection activeCell="T5" sqref="T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2.7109375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16.140625" style="3" hidden="1" customWidth="1"/>
    <col min="16" max="16" width="14.28515625" style="3" hidden="1" customWidth="1"/>
    <col min="17" max="17" width="13.85546875" style="3" hidden="1" customWidth="1"/>
    <col min="18" max="18" width="16" style="3" hidden="1" customWidth="1"/>
    <col min="19" max="19" width="17.42578125" style="3" customWidth="1"/>
    <col min="20" max="20" width="15.5703125" style="3" customWidth="1"/>
    <col min="21" max="21" width="14.28515625" style="3" customWidth="1"/>
    <col min="22" max="22" width="12.85546875" style="3" customWidth="1"/>
    <col min="23" max="23" width="14.85546875" style="3" customWidth="1"/>
    <col min="24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1" s="1" customFormat="1" ht="15.75" x14ac:dyDescent="0.25">
      <c r="E1" s="2"/>
      <c r="G1" s="2"/>
      <c r="I1" s="2"/>
      <c r="K1" s="2"/>
      <c r="M1" s="2"/>
      <c r="O1" s="2"/>
      <c r="R1" s="2" t="s">
        <v>144</v>
      </c>
      <c r="T1" s="2" t="s">
        <v>147</v>
      </c>
    </row>
    <row r="2" spans="1:21" s="1" customFormat="1" ht="15.75" x14ac:dyDescent="0.25">
      <c r="E2" s="2"/>
      <c r="G2" s="2"/>
      <c r="I2" s="2"/>
      <c r="K2" s="2"/>
      <c r="M2" s="2"/>
      <c r="O2" s="2"/>
      <c r="R2" s="2" t="s">
        <v>0</v>
      </c>
      <c r="T2" s="2" t="s">
        <v>0</v>
      </c>
    </row>
    <row r="3" spans="1:21" x14ac:dyDescent="0.25">
      <c r="R3" s="3" t="s">
        <v>1</v>
      </c>
      <c r="T3" s="3" t="s">
        <v>1</v>
      </c>
    </row>
    <row r="4" spans="1:21" s="1" customFormat="1" ht="15.75" x14ac:dyDescent="0.25">
      <c r="E4" s="2"/>
      <c r="G4" s="2"/>
      <c r="I4" s="2"/>
      <c r="K4" s="2"/>
      <c r="M4" s="2"/>
      <c r="O4" s="2"/>
      <c r="R4" s="2" t="s">
        <v>142</v>
      </c>
      <c r="T4" s="2" t="s">
        <v>149</v>
      </c>
    </row>
    <row r="6" spans="1:21" ht="15" customHeight="1" x14ac:dyDescent="0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5" customHeight="1" x14ac:dyDescent="0.25">
      <c r="A8" s="53" t="s">
        <v>3</v>
      </c>
      <c r="B8" s="54" t="s">
        <v>4</v>
      </c>
      <c r="C8" s="50" t="s">
        <v>123</v>
      </c>
      <c r="D8" s="51" t="s">
        <v>6</v>
      </c>
      <c r="E8" s="50"/>
      <c r="F8" s="51" t="s">
        <v>7</v>
      </c>
      <c r="G8" s="50"/>
      <c r="H8" s="51" t="s">
        <v>8</v>
      </c>
      <c r="I8" s="50"/>
      <c r="J8" s="51" t="s">
        <v>9</v>
      </c>
      <c r="K8" s="50"/>
      <c r="L8" s="51" t="s">
        <v>10</v>
      </c>
      <c r="M8" s="50"/>
      <c r="N8" s="51" t="s">
        <v>11</v>
      </c>
      <c r="O8" s="50" t="s">
        <v>12</v>
      </c>
      <c r="P8" s="50" t="s">
        <v>13</v>
      </c>
      <c r="Q8" s="50" t="s">
        <v>14</v>
      </c>
      <c r="R8" s="50" t="s">
        <v>124</v>
      </c>
      <c r="S8" s="50" t="s">
        <v>145</v>
      </c>
      <c r="T8" s="50" t="s">
        <v>146</v>
      </c>
      <c r="U8" s="50" t="s">
        <v>5</v>
      </c>
    </row>
    <row r="9" spans="1:21" ht="54.75" customHeight="1" x14ac:dyDescent="0.25">
      <c r="A9" s="53"/>
      <c r="B9" s="54"/>
      <c r="C9" s="50"/>
      <c r="D9" s="52"/>
      <c r="E9" s="50"/>
      <c r="F9" s="52"/>
      <c r="G9" s="50"/>
      <c r="H9" s="52"/>
      <c r="I9" s="50"/>
      <c r="J9" s="52"/>
      <c r="K9" s="50"/>
      <c r="L9" s="52"/>
      <c r="M9" s="50"/>
      <c r="N9" s="52"/>
      <c r="O9" s="50"/>
      <c r="P9" s="50"/>
      <c r="Q9" s="50"/>
      <c r="R9" s="50"/>
      <c r="S9" s="50"/>
      <c r="T9" s="50"/>
      <c r="U9" s="50"/>
    </row>
    <row r="10" spans="1:21" s="8" customFormat="1" x14ac:dyDescent="0.25">
      <c r="A10" s="4">
        <v>1</v>
      </c>
      <c r="B10" s="5">
        <v>2</v>
      </c>
      <c r="C10" s="6" t="s">
        <v>15</v>
      </c>
      <c r="D10" s="7"/>
      <c r="E10" s="6" t="s">
        <v>15</v>
      </c>
      <c r="F10" s="7"/>
      <c r="G10" s="6" t="s">
        <v>15</v>
      </c>
      <c r="H10" s="7"/>
      <c r="I10" s="6" t="s">
        <v>15</v>
      </c>
      <c r="J10" s="7"/>
      <c r="K10" s="6" t="s">
        <v>15</v>
      </c>
      <c r="L10" s="7">
        <v>4</v>
      </c>
      <c r="M10" s="6" t="s">
        <v>16</v>
      </c>
      <c r="N10" s="7">
        <v>4</v>
      </c>
      <c r="O10" s="6" t="s">
        <v>16</v>
      </c>
      <c r="P10" s="6" t="s">
        <v>15</v>
      </c>
      <c r="Q10" s="6" t="s">
        <v>15</v>
      </c>
      <c r="R10" s="32" t="s">
        <v>15</v>
      </c>
      <c r="S10" s="32" t="s">
        <v>15</v>
      </c>
      <c r="T10" s="46" t="s">
        <v>15</v>
      </c>
      <c r="U10" s="46" t="s">
        <v>15</v>
      </c>
    </row>
    <row r="11" spans="1:21" ht="28.5" x14ac:dyDescent="0.25">
      <c r="A11" s="9" t="s">
        <v>17</v>
      </c>
      <c r="B11" s="10" t="s">
        <v>18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11">
        <f>SUM(P12+P17+P22)</f>
        <v>100240.1</v>
      </c>
      <c r="Q11" s="11">
        <f>SUM(Q12+Q17+Q22)</f>
        <v>74197.899999999994</v>
      </c>
      <c r="R11" s="11">
        <f>SUM(R12+R17+R22)</f>
        <v>-2343.6</v>
      </c>
      <c r="S11" s="11">
        <f t="shared" ref="S11:S20" si="5">SUM(C11+R11)</f>
        <v>95621.4</v>
      </c>
      <c r="T11" s="11">
        <f>SUM(T12+T17+T22)</f>
        <v>-900</v>
      </c>
      <c r="U11" s="11">
        <f>S11+T11</f>
        <v>94721.4</v>
      </c>
    </row>
    <row r="12" spans="1:21" ht="42.75" x14ac:dyDescent="0.25">
      <c r="A12" s="9" t="s">
        <v>19</v>
      </c>
      <c r="B12" s="10" t="s">
        <v>20</v>
      </c>
      <c r="C12" s="11">
        <f>C14</f>
        <v>0</v>
      </c>
      <c r="D12" s="11">
        <f t="shared" ref="D12" si="6">D14</f>
        <v>0</v>
      </c>
      <c r="E12" s="12">
        <f t="shared" si="1"/>
        <v>0</v>
      </c>
      <c r="F12" s="11">
        <f t="shared" ref="F12" si="7">F14</f>
        <v>0</v>
      </c>
      <c r="G12" s="12">
        <f t="shared" ref="G12:G63" si="8">SUM(E12:F12)</f>
        <v>0</v>
      </c>
      <c r="H12" s="11">
        <f t="shared" ref="H12:J12" si="9">H14</f>
        <v>0</v>
      </c>
      <c r="I12" s="12">
        <f t="shared" ref="I12:I63" si="10">SUM(G12:H12)</f>
        <v>0</v>
      </c>
      <c r="J12" s="11">
        <f t="shared" si="9"/>
        <v>0</v>
      </c>
      <c r="K12" s="12">
        <f t="shared" ref="K12:K63" si="11">SUM(I12:J12)</f>
        <v>0</v>
      </c>
      <c r="L12" s="11">
        <f t="shared" ref="L12:N12" si="12">L14</f>
        <v>0</v>
      </c>
      <c r="M12" s="12">
        <f t="shared" ref="M12:M63" si="13">SUM(K12:L12)</f>
        <v>0</v>
      </c>
      <c r="N12" s="11">
        <f t="shared" si="12"/>
        <v>0</v>
      </c>
      <c r="O12" s="12">
        <f t="shared" ref="O12:O63" si="14">SUM(M12:N12)</f>
        <v>0</v>
      </c>
      <c r="P12" s="11">
        <f>P14</f>
        <v>0</v>
      </c>
      <c r="Q12" s="11">
        <f>Q14</f>
        <v>0</v>
      </c>
      <c r="R12" s="11">
        <f>R14</f>
        <v>0</v>
      </c>
      <c r="S12" s="18">
        <f t="shared" si="5"/>
        <v>0</v>
      </c>
      <c r="T12" s="11">
        <f>T14</f>
        <v>0</v>
      </c>
      <c r="U12" s="18">
        <f t="shared" ref="U12:U16" si="15">SUM(E12+T12)</f>
        <v>0</v>
      </c>
    </row>
    <row r="13" spans="1:21" ht="45" x14ac:dyDescent="0.25">
      <c r="A13" s="13" t="s">
        <v>21</v>
      </c>
      <c r="B13" s="14" t="s">
        <v>22</v>
      </c>
      <c r="C13" s="15" t="s">
        <v>23</v>
      </c>
      <c r="D13" s="16"/>
      <c r="E13" s="12">
        <f t="shared" si="1"/>
        <v>0</v>
      </c>
      <c r="F13" s="16"/>
      <c r="G13" s="12">
        <f t="shared" si="8"/>
        <v>0</v>
      </c>
      <c r="H13" s="16"/>
      <c r="I13" s="12">
        <f t="shared" si="10"/>
        <v>0</v>
      </c>
      <c r="J13" s="16"/>
      <c r="K13" s="12">
        <f t="shared" si="11"/>
        <v>0</v>
      </c>
      <c r="L13" s="17"/>
      <c r="M13" s="12">
        <f t="shared" si="13"/>
        <v>0</v>
      </c>
      <c r="N13" s="17"/>
      <c r="O13" s="12">
        <f t="shared" si="14"/>
        <v>0</v>
      </c>
      <c r="P13" s="15" t="s">
        <v>23</v>
      </c>
      <c r="Q13" s="15" t="s">
        <v>23</v>
      </c>
      <c r="R13" s="15" t="s">
        <v>23</v>
      </c>
      <c r="S13" s="18">
        <f t="shared" si="5"/>
        <v>0</v>
      </c>
      <c r="T13" s="15" t="s">
        <v>23</v>
      </c>
      <c r="U13" s="18">
        <f t="shared" si="15"/>
        <v>0</v>
      </c>
    </row>
    <row r="14" spans="1:21" ht="45" x14ac:dyDescent="0.25">
      <c r="A14" s="13" t="s">
        <v>24</v>
      </c>
      <c r="B14" s="14" t="s">
        <v>25</v>
      </c>
      <c r="C14" s="12">
        <f>C16</f>
        <v>0</v>
      </c>
      <c r="D14" s="12">
        <f t="shared" ref="D14" si="16">D16</f>
        <v>0</v>
      </c>
      <c r="E14" s="12">
        <f t="shared" si="1"/>
        <v>0</v>
      </c>
      <c r="F14" s="12">
        <f t="shared" ref="F14" si="17">F16</f>
        <v>0</v>
      </c>
      <c r="G14" s="12">
        <f t="shared" si="8"/>
        <v>0</v>
      </c>
      <c r="H14" s="12">
        <f t="shared" ref="H14:J14" si="18">H16</f>
        <v>0</v>
      </c>
      <c r="I14" s="12">
        <f t="shared" si="10"/>
        <v>0</v>
      </c>
      <c r="J14" s="12">
        <f t="shared" si="18"/>
        <v>0</v>
      </c>
      <c r="K14" s="12">
        <f t="shared" si="11"/>
        <v>0</v>
      </c>
      <c r="L14" s="12">
        <f t="shared" ref="L14:N14" si="19">L16</f>
        <v>0</v>
      </c>
      <c r="M14" s="12">
        <f t="shared" si="13"/>
        <v>0</v>
      </c>
      <c r="N14" s="12">
        <f t="shared" si="19"/>
        <v>0</v>
      </c>
      <c r="O14" s="12">
        <f t="shared" si="14"/>
        <v>0</v>
      </c>
      <c r="P14" s="12">
        <f>P16</f>
        <v>0</v>
      </c>
      <c r="Q14" s="12">
        <f>Q16</f>
        <v>0</v>
      </c>
      <c r="R14" s="12">
        <f>R16</f>
        <v>0</v>
      </c>
      <c r="S14" s="18">
        <f t="shared" si="5"/>
        <v>0</v>
      </c>
      <c r="T14" s="12">
        <f>T16</f>
        <v>0</v>
      </c>
      <c r="U14" s="18">
        <f t="shared" si="15"/>
        <v>0</v>
      </c>
    </row>
    <row r="15" spans="1:21" ht="45" x14ac:dyDescent="0.25">
      <c r="A15" s="13" t="s">
        <v>26</v>
      </c>
      <c r="B15" s="14" t="s">
        <v>27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8"/>
        <v>0</v>
      </c>
      <c r="H15" s="16"/>
      <c r="I15" s="12">
        <f t="shared" si="10"/>
        <v>0</v>
      </c>
      <c r="J15" s="16"/>
      <c r="K15" s="12">
        <f t="shared" si="11"/>
        <v>0</v>
      </c>
      <c r="L15" s="17"/>
      <c r="M15" s="12">
        <f t="shared" si="13"/>
        <v>0</v>
      </c>
      <c r="N15" s="17"/>
      <c r="O15" s="12">
        <f t="shared" si="14"/>
        <v>0</v>
      </c>
      <c r="P15" s="18">
        <f>SUM(P16)</f>
        <v>0</v>
      </c>
      <c r="Q15" s="18">
        <f>SUM(Q16)</f>
        <v>0</v>
      </c>
      <c r="R15" s="18">
        <f>SUM(R16)</f>
        <v>0</v>
      </c>
      <c r="S15" s="18">
        <f t="shared" si="5"/>
        <v>0</v>
      </c>
      <c r="T15" s="18">
        <f>SUM(T16)</f>
        <v>0</v>
      </c>
      <c r="U15" s="18">
        <f t="shared" si="15"/>
        <v>0</v>
      </c>
    </row>
    <row r="16" spans="1:21" ht="45" x14ac:dyDescent="0.25">
      <c r="A16" s="13" t="s">
        <v>28</v>
      </c>
      <c r="B16" s="14" t="s">
        <v>29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8"/>
        <v>0</v>
      </c>
      <c r="H16" s="18">
        <v>0</v>
      </c>
      <c r="I16" s="12">
        <f t="shared" si="10"/>
        <v>0</v>
      </c>
      <c r="J16" s="18">
        <v>0</v>
      </c>
      <c r="K16" s="12">
        <f t="shared" si="11"/>
        <v>0</v>
      </c>
      <c r="L16" s="18">
        <v>0</v>
      </c>
      <c r="M16" s="12">
        <f t="shared" si="13"/>
        <v>0</v>
      </c>
      <c r="N16" s="18">
        <v>0</v>
      </c>
      <c r="O16" s="12">
        <f t="shared" si="14"/>
        <v>0</v>
      </c>
      <c r="P16" s="18">
        <v>0</v>
      </c>
      <c r="Q16" s="18">
        <v>0</v>
      </c>
      <c r="R16" s="18">
        <v>0</v>
      </c>
      <c r="S16" s="18">
        <f t="shared" si="5"/>
        <v>0</v>
      </c>
      <c r="T16" s="18">
        <v>0</v>
      </c>
      <c r="U16" s="18">
        <f t="shared" si="15"/>
        <v>0</v>
      </c>
    </row>
    <row r="17" spans="1:21" ht="28.5" x14ac:dyDescent="0.25">
      <c r="A17" s="9" t="s">
        <v>30</v>
      </c>
      <c r="B17" s="10" t="s">
        <v>31</v>
      </c>
      <c r="C17" s="11">
        <f>SUM(C18+C20)</f>
        <v>97965</v>
      </c>
      <c r="D17" s="11">
        <f t="shared" ref="D17" si="20">SUM(D18+D20)</f>
        <v>0</v>
      </c>
      <c r="E17" s="12">
        <f t="shared" si="1"/>
        <v>97965</v>
      </c>
      <c r="F17" s="11">
        <f t="shared" ref="F17" si="21">SUM(F18+F20)</f>
        <v>0</v>
      </c>
      <c r="G17" s="12">
        <f t="shared" si="8"/>
        <v>97965</v>
      </c>
      <c r="H17" s="11">
        <f t="shared" ref="H17:J17" si="22">SUM(H18+H20)</f>
        <v>0</v>
      </c>
      <c r="I17" s="12">
        <f t="shared" si="10"/>
        <v>97965</v>
      </c>
      <c r="J17" s="11">
        <f t="shared" si="22"/>
        <v>0</v>
      </c>
      <c r="K17" s="12">
        <f t="shared" si="11"/>
        <v>97965</v>
      </c>
      <c r="L17" s="11">
        <f t="shared" ref="L17:N17" si="23">SUM(L18+L20)</f>
        <v>0</v>
      </c>
      <c r="M17" s="12">
        <f t="shared" si="13"/>
        <v>97965</v>
      </c>
      <c r="N17" s="11">
        <f t="shared" si="23"/>
        <v>0</v>
      </c>
      <c r="O17" s="12">
        <f t="shared" si="14"/>
        <v>97965</v>
      </c>
      <c r="P17" s="11">
        <f>SUM(P18+P20)</f>
        <v>100240.1</v>
      </c>
      <c r="Q17" s="11">
        <f>SUM(Q18+Q20)</f>
        <v>74197.899999999994</v>
      </c>
      <c r="R17" s="11">
        <f>SUM(R18+R20)</f>
        <v>-2343.6</v>
      </c>
      <c r="S17" s="11">
        <f t="shared" si="5"/>
        <v>95621.4</v>
      </c>
      <c r="T17" s="11">
        <f>SUM(T18+T20)</f>
        <v>-900</v>
      </c>
      <c r="U17" s="11">
        <f>S17+T17</f>
        <v>94721.4</v>
      </c>
    </row>
    <row r="18" spans="1:21" ht="30" x14ac:dyDescent="0.25">
      <c r="A18" s="13" t="s">
        <v>32</v>
      </c>
      <c r="B18" s="14" t="s">
        <v>33</v>
      </c>
      <c r="C18" s="18">
        <f>SUM(C19)</f>
        <v>157965</v>
      </c>
      <c r="D18" s="18">
        <f t="shared" ref="D18:N18" si="24">SUM(D19)</f>
        <v>0</v>
      </c>
      <c r="E18" s="12">
        <f t="shared" si="1"/>
        <v>157965</v>
      </c>
      <c r="F18" s="18">
        <f t="shared" si="24"/>
        <v>0</v>
      </c>
      <c r="G18" s="12">
        <f t="shared" si="8"/>
        <v>157965</v>
      </c>
      <c r="H18" s="18">
        <f t="shared" si="24"/>
        <v>0</v>
      </c>
      <c r="I18" s="12">
        <f t="shared" si="10"/>
        <v>157965</v>
      </c>
      <c r="J18" s="18">
        <f t="shared" si="24"/>
        <v>0</v>
      </c>
      <c r="K18" s="12">
        <f t="shared" si="11"/>
        <v>157965</v>
      </c>
      <c r="L18" s="18">
        <f t="shared" si="24"/>
        <v>0</v>
      </c>
      <c r="M18" s="12">
        <f t="shared" si="13"/>
        <v>157965</v>
      </c>
      <c r="N18" s="18">
        <f t="shared" si="24"/>
        <v>0</v>
      </c>
      <c r="O18" s="12">
        <f t="shared" si="14"/>
        <v>157965</v>
      </c>
      <c r="P18" s="18">
        <f>SUM(P19)</f>
        <v>198205.1</v>
      </c>
      <c r="Q18" s="18">
        <f>SUM(Q19)</f>
        <v>174438</v>
      </c>
      <c r="R18" s="18">
        <f>SUM(R19)</f>
        <v>-2343.6</v>
      </c>
      <c r="S18" s="18">
        <f t="shared" si="5"/>
        <v>155621.4</v>
      </c>
      <c r="T18" s="18">
        <f>SUM(T19)</f>
        <v>-900</v>
      </c>
      <c r="U18" s="18">
        <f>SUM(S18:T18)</f>
        <v>154721.4</v>
      </c>
    </row>
    <row r="19" spans="1:21" ht="30" x14ac:dyDescent="0.25">
      <c r="A19" s="13" t="s">
        <v>34</v>
      </c>
      <c r="B19" s="14" t="s">
        <v>35</v>
      </c>
      <c r="C19" s="18">
        <v>157965</v>
      </c>
      <c r="D19" s="16"/>
      <c r="E19" s="12">
        <f t="shared" si="1"/>
        <v>157965</v>
      </c>
      <c r="F19" s="16"/>
      <c r="G19" s="12">
        <f t="shared" si="8"/>
        <v>157965</v>
      </c>
      <c r="H19" s="19"/>
      <c r="I19" s="12">
        <f t="shared" si="10"/>
        <v>157965</v>
      </c>
      <c r="J19" s="19"/>
      <c r="K19" s="12">
        <f t="shared" si="11"/>
        <v>157965</v>
      </c>
      <c r="L19" s="17"/>
      <c r="M19" s="12">
        <f t="shared" si="13"/>
        <v>157965</v>
      </c>
      <c r="N19" s="17"/>
      <c r="O19" s="12">
        <f t="shared" si="14"/>
        <v>157965</v>
      </c>
      <c r="P19" s="18">
        <v>198205.1</v>
      </c>
      <c r="Q19" s="18">
        <v>174438</v>
      </c>
      <c r="R19" s="18">
        <v>-2343.6</v>
      </c>
      <c r="S19" s="18">
        <f t="shared" si="5"/>
        <v>155621.4</v>
      </c>
      <c r="T19" s="18">
        <v>-900</v>
      </c>
      <c r="U19" s="18">
        <f>SUM(S19:T19)</f>
        <v>154721.4</v>
      </c>
    </row>
    <row r="20" spans="1:21" ht="30" x14ac:dyDescent="0.25">
      <c r="A20" s="13" t="s">
        <v>36</v>
      </c>
      <c r="B20" s="14" t="s">
        <v>37</v>
      </c>
      <c r="C20" s="18">
        <f>SUM(C21)</f>
        <v>-60000</v>
      </c>
      <c r="D20" s="18">
        <f t="shared" ref="D20:N20" si="25">SUM(D21)</f>
        <v>0</v>
      </c>
      <c r="E20" s="12">
        <f t="shared" si="1"/>
        <v>-60000</v>
      </c>
      <c r="F20" s="18">
        <f t="shared" si="25"/>
        <v>0</v>
      </c>
      <c r="G20" s="12">
        <f t="shared" si="8"/>
        <v>-60000</v>
      </c>
      <c r="H20" s="18">
        <f t="shared" si="25"/>
        <v>0</v>
      </c>
      <c r="I20" s="12">
        <f t="shared" si="10"/>
        <v>-60000</v>
      </c>
      <c r="J20" s="18">
        <f t="shared" si="25"/>
        <v>0</v>
      </c>
      <c r="K20" s="12">
        <f t="shared" si="11"/>
        <v>-60000</v>
      </c>
      <c r="L20" s="18">
        <f t="shared" si="25"/>
        <v>0</v>
      </c>
      <c r="M20" s="12">
        <f t="shared" si="13"/>
        <v>-60000</v>
      </c>
      <c r="N20" s="18">
        <f t="shared" si="25"/>
        <v>0</v>
      </c>
      <c r="O20" s="12">
        <f t="shared" si="14"/>
        <v>-60000</v>
      </c>
      <c r="P20" s="18">
        <f>SUM(P21)</f>
        <v>-97965</v>
      </c>
      <c r="Q20" s="18">
        <f>SUM(Q21)</f>
        <v>-100240.1</v>
      </c>
      <c r="R20" s="18">
        <f>SUM(R21)</f>
        <v>0</v>
      </c>
      <c r="S20" s="18">
        <f t="shared" si="5"/>
        <v>-60000</v>
      </c>
      <c r="T20" s="18">
        <f>SUM(T21)</f>
        <v>0</v>
      </c>
      <c r="U20" s="18">
        <f t="shared" ref="U20:U21" si="26">S20</f>
        <v>-60000</v>
      </c>
    </row>
    <row r="21" spans="1:21" ht="30" x14ac:dyDescent="0.25">
      <c r="A21" s="13" t="s">
        <v>38</v>
      </c>
      <c r="B21" s="14" t="s">
        <v>39</v>
      </c>
      <c r="C21" s="18">
        <v>-60000</v>
      </c>
      <c r="D21" s="16"/>
      <c r="E21" s="12">
        <f t="shared" si="1"/>
        <v>-60000</v>
      </c>
      <c r="F21" s="16"/>
      <c r="G21" s="12">
        <f t="shared" si="8"/>
        <v>-60000</v>
      </c>
      <c r="H21" s="19"/>
      <c r="I21" s="12">
        <f t="shared" si="10"/>
        <v>-60000</v>
      </c>
      <c r="J21" s="19"/>
      <c r="K21" s="12">
        <f t="shared" si="11"/>
        <v>-60000</v>
      </c>
      <c r="L21" s="17"/>
      <c r="M21" s="12">
        <f t="shared" si="13"/>
        <v>-60000</v>
      </c>
      <c r="N21" s="17"/>
      <c r="O21" s="12">
        <f t="shared" si="14"/>
        <v>-60000</v>
      </c>
      <c r="P21" s="18">
        <v>-97965</v>
      </c>
      <c r="Q21" s="18">
        <v>-100240.1</v>
      </c>
      <c r="R21" s="18"/>
      <c r="S21" s="18">
        <f>SUM(C21+R21)</f>
        <v>-60000</v>
      </c>
      <c r="T21" s="18"/>
      <c r="U21" s="18">
        <f t="shared" si="26"/>
        <v>-60000</v>
      </c>
    </row>
    <row r="22" spans="1:21" s="23" customFormat="1" ht="28.5" x14ac:dyDescent="0.25">
      <c r="A22" s="20" t="s">
        <v>40</v>
      </c>
      <c r="B22" s="21" t="s">
        <v>41</v>
      </c>
      <c r="C22" s="22">
        <f>C23+C25</f>
        <v>0</v>
      </c>
      <c r="D22" s="22">
        <f t="shared" ref="D22" si="27">D23+D25</f>
        <v>0</v>
      </c>
      <c r="E22" s="12">
        <f t="shared" si="1"/>
        <v>0</v>
      </c>
      <c r="F22" s="22">
        <f t="shared" ref="F22" si="28">F23+F25</f>
        <v>0</v>
      </c>
      <c r="G22" s="12">
        <f t="shared" si="8"/>
        <v>0</v>
      </c>
      <c r="H22" s="22">
        <f t="shared" ref="H22:J22" si="29">H23+H25</f>
        <v>0</v>
      </c>
      <c r="I22" s="12">
        <f t="shared" si="10"/>
        <v>0</v>
      </c>
      <c r="J22" s="22">
        <f t="shared" si="29"/>
        <v>0</v>
      </c>
      <c r="K22" s="12">
        <f t="shared" si="11"/>
        <v>0</v>
      </c>
      <c r="L22" s="22">
        <f t="shared" ref="L22:N22" si="30">L23+L25</f>
        <v>0</v>
      </c>
      <c r="M22" s="12">
        <f t="shared" si="13"/>
        <v>0</v>
      </c>
      <c r="N22" s="22">
        <f t="shared" si="30"/>
        <v>0</v>
      </c>
      <c r="O22" s="12">
        <f t="shared" si="14"/>
        <v>0</v>
      </c>
      <c r="P22" s="22">
        <f>P23+P25</f>
        <v>0</v>
      </c>
      <c r="Q22" s="22">
        <f>Q23+Q25</f>
        <v>0</v>
      </c>
      <c r="R22" s="22">
        <f>R23+R25</f>
        <v>0</v>
      </c>
      <c r="S22" s="18">
        <f t="shared" ref="S22:S63" si="31">SUM(C22+R22)</f>
        <v>0</v>
      </c>
      <c r="T22" s="22">
        <f>T23+T25</f>
        <v>0</v>
      </c>
      <c r="U22" s="18">
        <f t="shared" ref="U22:U45" si="32">SUM(E22+T22)</f>
        <v>0</v>
      </c>
    </row>
    <row r="23" spans="1:21" s="23" customFormat="1" ht="30" x14ac:dyDescent="0.25">
      <c r="A23" s="24" t="s">
        <v>42</v>
      </c>
      <c r="B23" s="25" t="s">
        <v>43</v>
      </c>
      <c r="C23" s="26">
        <f>C24</f>
        <v>0</v>
      </c>
      <c r="D23" s="26">
        <f t="shared" ref="D23:N23" si="33">D24</f>
        <v>0</v>
      </c>
      <c r="E23" s="12">
        <f t="shared" si="1"/>
        <v>0</v>
      </c>
      <c r="F23" s="26">
        <f t="shared" si="33"/>
        <v>0</v>
      </c>
      <c r="G23" s="12">
        <f t="shared" si="8"/>
        <v>0</v>
      </c>
      <c r="H23" s="26">
        <f t="shared" si="33"/>
        <v>0</v>
      </c>
      <c r="I23" s="12">
        <f t="shared" si="10"/>
        <v>0</v>
      </c>
      <c r="J23" s="26">
        <f t="shared" si="33"/>
        <v>0</v>
      </c>
      <c r="K23" s="12">
        <f t="shared" si="11"/>
        <v>0</v>
      </c>
      <c r="L23" s="26">
        <f t="shared" si="33"/>
        <v>0</v>
      </c>
      <c r="M23" s="12">
        <f t="shared" si="13"/>
        <v>0</v>
      </c>
      <c r="N23" s="26">
        <f t="shared" si="33"/>
        <v>0</v>
      </c>
      <c r="O23" s="12">
        <f t="shared" si="14"/>
        <v>0</v>
      </c>
      <c r="P23" s="26">
        <f>P24</f>
        <v>0</v>
      </c>
      <c r="Q23" s="26">
        <f>Q24</f>
        <v>0</v>
      </c>
      <c r="R23" s="26">
        <f>R24</f>
        <v>0</v>
      </c>
      <c r="S23" s="18">
        <f t="shared" si="31"/>
        <v>0</v>
      </c>
      <c r="T23" s="26">
        <f>T24</f>
        <v>0</v>
      </c>
      <c r="U23" s="18">
        <f t="shared" si="32"/>
        <v>0</v>
      </c>
    </row>
    <row r="24" spans="1:21" s="23" customFormat="1" ht="30" x14ac:dyDescent="0.25">
      <c r="A24" s="24" t="s">
        <v>44</v>
      </c>
      <c r="B24" s="25" t="s">
        <v>45</v>
      </c>
      <c r="C24" s="26"/>
      <c r="D24" s="27"/>
      <c r="E24" s="12">
        <f t="shared" si="1"/>
        <v>0</v>
      </c>
      <c r="F24" s="27"/>
      <c r="G24" s="12">
        <f t="shared" si="8"/>
        <v>0</v>
      </c>
      <c r="H24" s="27"/>
      <c r="I24" s="12">
        <f t="shared" si="10"/>
        <v>0</v>
      </c>
      <c r="J24" s="27"/>
      <c r="K24" s="12">
        <f t="shared" si="11"/>
        <v>0</v>
      </c>
      <c r="L24" s="28"/>
      <c r="M24" s="12">
        <f t="shared" si="13"/>
        <v>0</v>
      </c>
      <c r="N24" s="28"/>
      <c r="O24" s="12">
        <f t="shared" si="14"/>
        <v>0</v>
      </c>
      <c r="P24" s="26"/>
      <c r="Q24" s="26"/>
      <c r="R24" s="26"/>
      <c r="S24" s="18">
        <f t="shared" si="31"/>
        <v>0</v>
      </c>
      <c r="T24" s="26"/>
      <c r="U24" s="18">
        <f t="shared" si="32"/>
        <v>0</v>
      </c>
    </row>
    <row r="25" spans="1:21" s="23" customFormat="1" ht="45" x14ac:dyDescent="0.25">
      <c r="A25" s="24" t="s">
        <v>46</v>
      </c>
      <c r="B25" s="25" t="s">
        <v>47</v>
      </c>
      <c r="C25" s="26">
        <f>SUM(C26)</f>
        <v>0</v>
      </c>
      <c r="D25" s="26">
        <f t="shared" ref="D25:N25" si="34">SUM(D26)</f>
        <v>0</v>
      </c>
      <c r="E25" s="12">
        <f t="shared" si="1"/>
        <v>0</v>
      </c>
      <c r="F25" s="26">
        <f t="shared" si="34"/>
        <v>0</v>
      </c>
      <c r="G25" s="12">
        <f t="shared" si="8"/>
        <v>0</v>
      </c>
      <c r="H25" s="26">
        <f t="shared" si="34"/>
        <v>0</v>
      </c>
      <c r="I25" s="12">
        <f t="shared" si="10"/>
        <v>0</v>
      </c>
      <c r="J25" s="26">
        <f t="shared" si="34"/>
        <v>0</v>
      </c>
      <c r="K25" s="12">
        <f t="shared" si="11"/>
        <v>0</v>
      </c>
      <c r="L25" s="26">
        <f t="shared" si="34"/>
        <v>0</v>
      </c>
      <c r="M25" s="12">
        <f t="shared" si="13"/>
        <v>0</v>
      </c>
      <c r="N25" s="26">
        <f t="shared" si="34"/>
        <v>0</v>
      </c>
      <c r="O25" s="12">
        <f t="shared" si="14"/>
        <v>0</v>
      </c>
      <c r="P25" s="26">
        <f>SUM(P26)</f>
        <v>0</v>
      </c>
      <c r="Q25" s="26">
        <f>SUM(Q26)</f>
        <v>0</v>
      </c>
      <c r="R25" s="26">
        <f>SUM(R26)</f>
        <v>0</v>
      </c>
      <c r="S25" s="18">
        <f t="shared" si="31"/>
        <v>0</v>
      </c>
      <c r="T25" s="26">
        <f>SUM(T26)</f>
        <v>0</v>
      </c>
      <c r="U25" s="18">
        <f t="shared" si="32"/>
        <v>0</v>
      </c>
    </row>
    <row r="26" spans="1:21" s="23" customFormat="1" ht="45" x14ac:dyDescent="0.25">
      <c r="A26" s="24" t="s">
        <v>48</v>
      </c>
      <c r="B26" s="25" t="s">
        <v>49</v>
      </c>
      <c r="C26" s="26"/>
      <c r="D26" s="29"/>
      <c r="E26" s="12">
        <f t="shared" si="1"/>
        <v>0</v>
      </c>
      <c r="F26" s="29"/>
      <c r="G26" s="12">
        <f t="shared" si="8"/>
        <v>0</v>
      </c>
      <c r="H26" s="29"/>
      <c r="I26" s="12">
        <f t="shared" si="10"/>
        <v>0</v>
      </c>
      <c r="J26" s="29"/>
      <c r="K26" s="12">
        <f t="shared" si="11"/>
        <v>0</v>
      </c>
      <c r="L26" s="28"/>
      <c r="M26" s="12">
        <f t="shared" si="13"/>
        <v>0</v>
      </c>
      <c r="N26" s="28"/>
      <c r="O26" s="12">
        <f t="shared" si="14"/>
        <v>0</v>
      </c>
      <c r="P26" s="26"/>
      <c r="Q26" s="26"/>
      <c r="R26" s="26"/>
      <c r="S26" s="18">
        <f t="shared" si="31"/>
        <v>0</v>
      </c>
      <c r="T26" s="26"/>
      <c r="U26" s="18">
        <f t="shared" si="32"/>
        <v>0</v>
      </c>
    </row>
    <row r="27" spans="1:21" s="23" customFormat="1" ht="28.5" hidden="1" customHeight="1" x14ac:dyDescent="0.25">
      <c r="A27" s="20" t="s">
        <v>50</v>
      </c>
      <c r="B27" s="21" t="s">
        <v>51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8"/>
        <v>0</v>
      </c>
      <c r="H27" s="29"/>
      <c r="I27" s="12">
        <f t="shared" si="10"/>
        <v>0</v>
      </c>
      <c r="J27" s="29"/>
      <c r="K27" s="12">
        <f t="shared" si="11"/>
        <v>0</v>
      </c>
      <c r="L27" s="28"/>
      <c r="M27" s="12">
        <f t="shared" si="13"/>
        <v>0</v>
      </c>
      <c r="N27" s="28"/>
      <c r="O27" s="12">
        <f t="shared" si="14"/>
        <v>0</v>
      </c>
      <c r="P27" s="22">
        <f>P28+P31+P34</f>
        <v>0</v>
      </c>
      <c r="Q27" s="22">
        <f>Q28+Q31+Q34</f>
        <v>0</v>
      </c>
      <c r="R27" s="22">
        <f>R28+R31+R34</f>
        <v>0</v>
      </c>
      <c r="S27" s="18">
        <f t="shared" si="31"/>
        <v>0</v>
      </c>
      <c r="T27" s="22">
        <f>T28+T31+T34</f>
        <v>0</v>
      </c>
      <c r="U27" s="18">
        <f t="shared" si="32"/>
        <v>0</v>
      </c>
    </row>
    <row r="28" spans="1:21" s="23" customFormat="1" ht="30" hidden="1" customHeight="1" x14ac:dyDescent="0.25">
      <c r="A28" s="24" t="s">
        <v>52</v>
      </c>
      <c r="B28" s="25" t="s">
        <v>53</v>
      </c>
      <c r="C28" s="26">
        <f>C29</f>
        <v>0</v>
      </c>
      <c r="D28" s="29"/>
      <c r="E28" s="12">
        <f t="shared" si="1"/>
        <v>0</v>
      </c>
      <c r="F28" s="29"/>
      <c r="G28" s="12">
        <f t="shared" si="8"/>
        <v>0</v>
      </c>
      <c r="H28" s="29"/>
      <c r="I28" s="12">
        <f t="shared" si="10"/>
        <v>0</v>
      </c>
      <c r="J28" s="29"/>
      <c r="K28" s="12">
        <f t="shared" si="11"/>
        <v>0</v>
      </c>
      <c r="L28" s="28"/>
      <c r="M28" s="12">
        <f t="shared" si="13"/>
        <v>0</v>
      </c>
      <c r="N28" s="28"/>
      <c r="O28" s="12">
        <f t="shared" si="14"/>
        <v>0</v>
      </c>
      <c r="P28" s="26">
        <f t="shared" ref="P28:T29" si="35">P29</f>
        <v>0</v>
      </c>
      <c r="Q28" s="26">
        <f t="shared" si="35"/>
        <v>0</v>
      </c>
      <c r="R28" s="26">
        <f t="shared" si="35"/>
        <v>0</v>
      </c>
      <c r="S28" s="18">
        <f t="shared" si="31"/>
        <v>0</v>
      </c>
      <c r="T28" s="26">
        <f t="shared" si="35"/>
        <v>0</v>
      </c>
      <c r="U28" s="18">
        <f t="shared" si="32"/>
        <v>0</v>
      </c>
    </row>
    <row r="29" spans="1:21" s="23" customFormat="1" ht="30" hidden="1" customHeight="1" x14ac:dyDescent="0.25">
      <c r="A29" s="24" t="s">
        <v>54</v>
      </c>
      <c r="B29" s="25" t="s">
        <v>55</v>
      </c>
      <c r="C29" s="26">
        <f>C30</f>
        <v>0</v>
      </c>
      <c r="D29" s="29"/>
      <c r="E29" s="12">
        <f t="shared" si="1"/>
        <v>0</v>
      </c>
      <c r="F29" s="29"/>
      <c r="G29" s="12">
        <f t="shared" si="8"/>
        <v>0</v>
      </c>
      <c r="H29" s="29"/>
      <c r="I29" s="12">
        <f t="shared" si="10"/>
        <v>0</v>
      </c>
      <c r="J29" s="29"/>
      <c r="K29" s="12">
        <f t="shared" si="11"/>
        <v>0</v>
      </c>
      <c r="L29" s="28"/>
      <c r="M29" s="12">
        <f t="shared" si="13"/>
        <v>0</v>
      </c>
      <c r="N29" s="28"/>
      <c r="O29" s="12">
        <f t="shared" si="14"/>
        <v>0</v>
      </c>
      <c r="P29" s="26">
        <f t="shared" si="35"/>
        <v>0</v>
      </c>
      <c r="Q29" s="26">
        <f t="shared" si="35"/>
        <v>0</v>
      </c>
      <c r="R29" s="26">
        <f t="shared" si="35"/>
        <v>0</v>
      </c>
      <c r="S29" s="18">
        <f t="shared" si="31"/>
        <v>0</v>
      </c>
      <c r="T29" s="26">
        <f t="shared" si="35"/>
        <v>0</v>
      </c>
      <c r="U29" s="18">
        <f t="shared" si="32"/>
        <v>0</v>
      </c>
    </row>
    <row r="30" spans="1:21" s="23" customFormat="1" ht="45" hidden="1" customHeight="1" x14ac:dyDescent="0.25">
      <c r="A30" s="24" t="s">
        <v>56</v>
      </c>
      <c r="B30" s="25" t="s">
        <v>57</v>
      </c>
      <c r="C30" s="26">
        <v>0</v>
      </c>
      <c r="D30" s="29"/>
      <c r="E30" s="12">
        <f t="shared" si="1"/>
        <v>0</v>
      </c>
      <c r="F30" s="29"/>
      <c r="G30" s="12">
        <f t="shared" si="8"/>
        <v>0</v>
      </c>
      <c r="H30" s="29"/>
      <c r="I30" s="12">
        <f t="shared" si="10"/>
        <v>0</v>
      </c>
      <c r="J30" s="29"/>
      <c r="K30" s="12">
        <f t="shared" si="11"/>
        <v>0</v>
      </c>
      <c r="L30" s="28"/>
      <c r="M30" s="12">
        <f t="shared" si="13"/>
        <v>0</v>
      </c>
      <c r="N30" s="28"/>
      <c r="O30" s="12">
        <f t="shared" si="14"/>
        <v>0</v>
      </c>
      <c r="P30" s="26">
        <v>0</v>
      </c>
      <c r="Q30" s="26">
        <v>0</v>
      </c>
      <c r="R30" s="26">
        <v>0</v>
      </c>
      <c r="S30" s="18">
        <f t="shared" si="31"/>
        <v>0</v>
      </c>
      <c r="T30" s="26">
        <v>0</v>
      </c>
      <c r="U30" s="18">
        <f t="shared" si="32"/>
        <v>0</v>
      </c>
    </row>
    <row r="31" spans="1:21" s="23" customFormat="1" ht="30" hidden="1" customHeight="1" x14ac:dyDescent="0.25">
      <c r="A31" s="24" t="s">
        <v>58</v>
      </c>
      <c r="B31" s="25" t="s">
        <v>59</v>
      </c>
      <c r="C31" s="26">
        <f>C32</f>
        <v>0</v>
      </c>
      <c r="D31" s="29"/>
      <c r="E31" s="12">
        <f t="shared" si="1"/>
        <v>0</v>
      </c>
      <c r="F31" s="29"/>
      <c r="G31" s="12">
        <f t="shared" si="8"/>
        <v>0</v>
      </c>
      <c r="H31" s="29"/>
      <c r="I31" s="12">
        <f t="shared" si="10"/>
        <v>0</v>
      </c>
      <c r="J31" s="29"/>
      <c r="K31" s="12">
        <f t="shared" si="11"/>
        <v>0</v>
      </c>
      <c r="L31" s="28"/>
      <c r="M31" s="12">
        <f t="shared" si="13"/>
        <v>0</v>
      </c>
      <c r="N31" s="28"/>
      <c r="O31" s="12">
        <f t="shared" si="14"/>
        <v>0</v>
      </c>
      <c r="P31" s="26">
        <f t="shared" ref="P31:T32" si="36">P32</f>
        <v>0</v>
      </c>
      <c r="Q31" s="26">
        <f t="shared" si="36"/>
        <v>0</v>
      </c>
      <c r="R31" s="26">
        <f t="shared" si="36"/>
        <v>0</v>
      </c>
      <c r="S31" s="18">
        <f t="shared" si="31"/>
        <v>0</v>
      </c>
      <c r="T31" s="26">
        <f t="shared" si="36"/>
        <v>0</v>
      </c>
      <c r="U31" s="18">
        <f t="shared" si="32"/>
        <v>0</v>
      </c>
    </row>
    <row r="32" spans="1:21" s="23" customFormat="1" ht="75" hidden="1" customHeight="1" x14ac:dyDescent="0.25">
      <c r="A32" s="24" t="s">
        <v>60</v>
      </c>
      <c r="B32" s="25" t="s">
        <v>61</v>
      </c>
      <c r="C32" s="26">
        <f>C33</f>
        <v>0</v>
      </c>
      <c r="D32" s="29"/>
      <c r="E32" s="12">
        <f t="shared" si="1"/>
        <v>0</v>
      </c>
      <c r="F32" s="29"/>
      <c r="G32" s="12">
        <f t="shared" si="8"/>
        <v>0</v>
      </c>
      <c r="H32" s="29"/>
      <c r="I32" s="12">
        <f t="shared" si="10"/>
        <v>0</v>
      </c>
      <c r="J32" s="29"/>
      <c r="K32" s="12">
        <f t="shared" si="11"/>
        <v>0</v>
      </c>
      <c r="L32" s="28"/>
      <c r="M32" s="12">
        <f t="shared" si="13"/>
        <v>0</v>
      </c>
      <c r="N32" s="28"/>
      <c r="O32" s="12">
        <f t="shared" si="14"/>
        <v>0</v>
      </c>
      <c r="P32" s="26">
        <f t="shared" si="36"/>
        <v>0</v>
      </c>
      <c r="Q32" s="26">
        <f t="shared" si="36"/>
        <v>0</v>
      </c>
      <c r="R32" s="26">
        <f t="shared" si="36"/>
        <v>0</v>
      </c>
      <c r="S32" s="18">
        <f t="shared" si="31"/>
        <v>0</v>
      </c>
      <c r="T32" s="26">
        <f t="shared" si="36"/>
        <v>0</v>
      </c>
      <c r="U32" s="18">
        <f t="shared" si="32"/>
        <v>0</v>
      </c>
    </row>
    <row r="33" spans="1:21" s="23" customFormat="1" ht="90" hidden="1" customHeight="1" x14ac:dyDescent="0.25">
      <c r="A33" s="24" t="s">
        <v>62</v>
      </c>
      <c r="B33" s="25" t="s">
        <v>63</v>
      </c>
      <c r="C33" s="26">
        <v>0</v>
      </c>
      <c r="D33" s="29"/>
      <c r="E33" s="12">
        <f t="shared" si="1"/>
        <v>0</v>
      </c>
      <c r="F33" s="29"/>
      <c r="G33" s="12">
        <f t="shared" si="8"/>
        <v>0</v>
      </c>
      <c r="H33" s="29"/>
      <c r="I33" s="12">
        <f t="shared" si="10"/>
        <v>0</v>
      </c>
      <c r="J33" s="29"/>
      <c r="K33" s="12">
        <f t="shared" si="11"/>
        <v>0</v>
      </c>
      <c r="L33" s="28"/>
      <c r="M33" s="12">
        <f t="shared" si="13"/>
        <v>0</v>
      </c>
      <c r="N33" s="28"/>
      <c r="O33" s="12">
        <f t="shared" si="14"/>
        <v>0</v>
      </c>
      <c r="P33" s="26">
        <v>0</v>
      </c>
      <c r="Q33" s="26">
        <v>0</v>
      </c>
      <c r="R33" s="26">
        <v>0</v>
      </c>
      <c r="S33" s="18">
        <f t="shared" si="31"/>
        <v>0</v>
      </c>
      <c r="T33" s="26">
        <v>0</v>
      </c>
      <c r="U33" s="18">
        <f t="shared" si="32"/>
        <v>0</v>
      </c>
    </row>
    <row r="34" spans="1:21" s="23" customFormat="1" ht="30" hidden="1" customHeight="1" x14ac:dyDescent="0.25">
      <c r="A34" s="24" t="s">
        <v>64</v>
      </c>
      <c r="B34" s="25" t="s">
        <v>65</v>
      </c>
      <c r="C34" s="26">
        <f>C35+C40</f>
        <v>0</v>
      </c>
      <c r="D34" s="29"/>
      <c r="E34" s="12">
        <f t="shared" si="1"/>
        <v>0</v>
      </c>
      <c r="F34" s="29"/>
      <c r="G34" s="12">
        <f t="shared" si="8"/>
        <v>0</v>
      </c>
      <c r="H34" s="29"/>
      <c r="I34" s="12">
        <f t="shared" si="10"/>
        <v>0</v>
      </c>
      <c r="J34" s="29"/>
      <c r="K34" s="12">
        <f t="shared" si="11"/>
        <v>0</v>
      </c>
      <c r="L34" s="28"/>
      <c r="M34" s="12">
        <f t="shared" si="13"/>
        <v>0</v>
      </c>
      <c r="N34" s="28"/>
      <c r="O34" s="12">
        <f t="shared" si="14"/>
        <v>0</v>
      </c>
      <c r="P34" s="26">
        <f>P35+P40</f>
        <v>0</v>
      </c>
      <c r="Q34" s="26">
        <f>Q35+Q40</f>
        <v>0</v>
      </c>
      <c r="R34" s="26">
        <f>R35+R40</f>
        <v>0</v>
      </c>
      <c r="S34" s="18">
        <f t="shared" si="31"/>
        <v>0</v>
      </c>
      <c r="T34" s="26">
        <f>T35+T40</f>
        <v>0</v>
      </c>
      <c r="U34" s="18">
        <f t="shared" si="32"/>
        <v>0</v>
      </c>
    </row>
    <row r="35" spans="1:21" s="23" customFormat="1" ht="30" hidden="1" customHeight="1" x14ac:dyDescent="0.25">
      <c r="A35" s="24" t="s">
        <v>66</v>
      </c>
      <c r="B35" s="25" t="s">
        <v>67</v>
      </c>
      <c r="C35" s="26">
        <f>C36+C38</f>
        <v>0</v>
      </c>
      <c r="D35" s="29"/>
      <c r="E35" s="12">
        <f t="shared" si="1"/>
        <v>0</v>
      </c>
      <c r="F35" s="29"/>
      <c r="G35" s="12">
        <f t="shared" si="8"/>
        <v>0</v>
      </c>
      <c r="H35" s="29"/>
      <c r="I35" s="12">
        <f t="shared" si="10"/>
        <v>0</v>
      </c>
      <c r="J35" s="29"/>
      <c r="K35" s="12">
        <f t="shared" si="11"/>
        <v>0</v>
      </c>
      <c r="L35" s="28"/>
      <c r="M35" s="12">
        <f t="shared" si="13"/>
        <v>0</v>
      </c>
      <c r="N35" s="28"/>
      <c r="O35" s="12">
        <f t="shared" si="14"/>
        <v>0</v>
      </c>
      <c r="P35" s="26">
        <f>P36+P38</f>
        <v>0</v>
      </c>
      <c r="Q35" s="26">
        <f>Q36+Q38</f>
        <v>0</v>
      </c>
      <c r="R35" s="26">
        <f>R36+R38</f>
        <v>0</v>
      </c>
      <c r="S35" s="18">
        <f t="shared" si="31"/>
        <v>0</v>
      </c>
      <c r="T35" s="26">
        <f>T36+T38</f>
        <v>0</v>
      </c>
      <c r="U35" s="18">
        <f t="shared" si="32"/>
        <v>0</v>
      </c>
    </row>
    <row r="36" spans="1:21" s="23" customFormat="1" ht="30" hidden="1" customHeight="1" x14ac:dyDescent="0.25">
      <c r="A36" s="24" t="s">
        <v>68</v>
      </c>
      <c r="B36" s="25" t="s">
        <v>69</v>
      </c>
      <c r="C36" s="26">
        <f>C37</f>
        <v>0</v>
      </c>
      <c r="D36" s="29"/>
      <c r="E36" s="12">
        <f t="shared" si="1"/>
        <v>0</v>
      </c>
      <c r="F36" s="29"/>
      <c r="G36" s="12">
        <f t="shared" si="8"/>
        <v>0</v>
      </c>
      <c r="H36" s="29"/>
      <c r="I36" s="12">
        <f t="shared" si="10"/>
        <v>0</v>
      </c>
      <c r="J36" s="29"/>
      <c r="K36" s="12">
        <f t="shared" si="11"/>
        <v>0</v>
      </c>
      <c r="L36" s="28"/>
      <c r="M36" s="12">
        <f t="shared" si="13"/>
        <v>0</v>
      </c>
      <c r="N36" s="28"/>
      <c r="O36" s="12">
        <f t="shared" si="14"/>
        <v>0</v>
      </c>
      <c r="P36" s="26">
        <f>P37</f>
        <v>0</v>
      </c>
      <c r="Q36" s="26">
        <f>Q37</f>
        <v>0</v>
      </c>
      <c r="R36" s="26">
        <f>R37</f>
        <v>0</v>
      </c>
      <c r="S36" s="18">
        <f t="shared" si="31"/>
        <v>0</v>
      </c>
      <c r="T36" s="26">
        <f>T37</f>
        <v>0</v>
      </c>
      <c r="U36" s="18">
        <f t="shared" si="32"/>
        <v>0</v>
      </c>
    </row>
    <row r="37" spans="1:21" s="23" customFormat="1" ht="30" hidden="1" customHeight="1" x14ac:dyDescent="0.25">
      <c r="A37" s="24" t="s">
        <v>70</v>
      </c>
      <c r="B37" s="25" t="s">
        <v>71</v>
      </c>
      <c r="C37" s="26">
        <v>0</v>
      </c>
      <c r="D37" s="29"/>
      <c r="E37" s="12">
        <f t="shared" si="1"/>
        <v>0</v>
      </c>
      <c r="F37" s="29"/>
      <c r="G37" s="12">
        <f t="shared" si="8"/>
        <v>0</v>
      </c>
      <c r="H37" s="29"/>
      <c r="I37" s="12">
        <f t="shared" si="10"/>
        <v>0</v>
      </c>
      <c r="J37" s="29"/>
      <c r="K37" s="12">
        <f t="shared" si="11"/>
        <v>0</v>
      </c>
      <c r="L37" s="28"/>
      <c r="M37" s="12">
        <f t="shared" si="13"/>
        <v>0</v>
      </c>
      <c r="N37" s="28"/>
      <c r="O37" s="12">
        <f t="shared" si="14"/>
        <v>0</v>
      </c>
      <c r="P37" s="26">
        <v>0</v>
      </c>
      <c r="Q37" s="26">
        <v>0</v>
      </c>
      <c r="R37" s="26">
        <v>0</v>
      </c>
      <c r="S37" s="18">
        <f t="shared" si="31"/>
        <v>0</v>
      </c>
      <c r="T37" s="26">
        <v>0</v>
      </c>
      <c r="U37" s="18">
        <f t="shared" si="32"/>
        <v>0</v>
      </c>
    </row>
    <row r="38" spans="1:21" s="23" customFormat="1" ht="45" hidden="1" customHeight="1" x14ac:dyDescent="0.25">
      <c r="A38" s="24" t="s">
        <v>72</v>
      </c>
      <c r="B38" s="25" t="s">
        <v>73</v>
      </c>
      <c r="C38" s="26">
        <f>C39</f>
        <v>0</v>
      </c>
      <c r="D38" s="29"/>
      <c r="E38" s="12">
        <f t="shared" si="1"/>
        <v>0</v>
      </c>
      <c r="F38" s="29"/>
      <c r="G38" s="12">
        <f t="shared" si="8"/>
        <v>0</v>
      </c>
      <c r="H38" s="29"/>
      <c r="I38" s="12">
        <f t="shared" si="10"/>
        <v>0</v>
      </c>
      <c r="J38" s="29"/>
      <c r="K38" s="12">
        <f t="shared" si="11"/>
        <v>0</v>
      </c>
      <c r="L38" s="28"/>
      <c r="M38" s="12">
        <f t="shared" si="13"/>
        <v>0</v>
      </c>
      <c r="N38" s="28"/>
      <c r="O38" s="12">
        <f t="shared" si="14"/>
        <v>0</v>
      </c>
      <c r="P38" s="26">
        <f>P39</f>
        <v>0</v>
      </c>
      <c r="Q38" s="26">
        <f>Q39</f>
        <v>0</v>
      </c>
      <c r="R38" s="26">
        <f>R39</f>
        <v>0</v>
      </c>
      <c r="S38" s="18">
        <f t="shared" si="31"/>
        <v>0</v>
      </c>
      <c r="T38" s="26">
        <f>T39</f>
        <v>0</v>
      </c>
      <c r="U38" s="18">
        <f t="shared" si="32"/>
        <v>0</v>
      </c>
    </row>
    <row r="39" spans="1:21" s="23" customFormat="1" ht="45" hidden="1" customHeight="1" x14ac:dyDescent="0.25">
      <c r="A39" s="24" t="s">
        <v>74</v>
      </c>
      <c r="B39" s="25" t="s">
        <v>75</v>
      </c>
      <c r="C39" s="26">
        <v>0</v>
      </c>
      <c r="D39" s="29"/>
      <c r="E39" s="12">
        <f t="shared" si="1"/>
        <v>0</v>
      </c>
      <c r="F39" s="29"/>
      <c r="G39" s="12">
        <f t="shared" si="8"/>
        <v>0</v>
      </c>
      <c r="H39" s="29"/>
      <c r="I39" s="12">
        <f t="shared" si="10"/>
        <v>0</v>
      </c>
      <c r="J39" s="29"/>
      <c r="K39" s="12">
        <f t="shared" si="11"/>
        <v>0</v>
      </c>
      <c r="L39" s="28"/>
      <c r="M39" s="12">
        <f t="shared" si="13"/>
        <v>0</v>
      </c>
      <c r="N39" s="28"/>
      <c r="O39" s="12">
        <f t="shared" si="14"/>
        <v>0</v>
      </c>
      <c r="P39" s="26">
        <v>0</v>
      </c>
      <c r="Q39" s="26">
        <v>0</v>
      </c>
      <c r="R39" s="26">
        <v>0</v>
      </c>
      <c r="S39" s="18">
        <f t="shared" si="31"/>
        <v>0</v>
      </c>
      <c r="T39" s="26">
        <v>0</v>
      </c>
      <c r="U39" s="18">
        <f t="shared" si="32"/>
        <v>0</v>
      </c>
    </row>
    <row r="40" spans="1:21" s="23" customFormat="1" ht="30" hidden="1" customHeight="1" x14ac:dyDescent="0.25">
      <c r="A40" s="24" t="s">
        <v>76</v>
      </c>
      <c r="B40" s="25" t="s">
        <v>77</v>
      </c>
      <c r="C40" s="26">
        <f>C41</f>
        <v>0</v>
      </c>
      <c r="D40" s="29"/>
      <c r="E40" s="12">
        <f t="shared" si="1"/>
        <v>0</v>
      </c>
      <c r="F40" s="29"/>
      <c r="G40" s="12">
        <f t="shared" si="8"/>
        <v>0</v>
      </c>
      <c r="H40" s="29"/>
      <c r="I40" s="12">
        <f t="shared" si="10"/>
        <v>0</v>
      </c>
      <c r="J40" s="29"/>
      <c r="K40" s="12">
        <f t="shared" si="11"/>
        <v>0</v>
      </c>
      <c r="L40" s="28"/>
      <c r="M40" s="12">
        <f t="shared" si="13"/>
        <v>0</v>
      </c>
      <c r="N40" s="28"/>
      <c r="O40" s="12">
        <f t="shared" si="14"/>
        <v>0</v>
      </c>
      <c r="P40" s="26">
        <f t="shared" ref="P40:T41" si="37">P41</f>
        <v>0</v>
      </c>
      <c r="Q40" s="26">
        <f t="shared" si="37"/>
        <v>0</v>
      </c>
      <c r="R40" s="26">
        <f t="shared" si="37"/>
        <v>0</v>
      </c>
      <c r="S40" s="18">
        <f t="shared" si="31"/>
        <v>0</v>
      </c>
      <c r="T40" s="26">
        <f t="shared" si="37"/>
        <v>0</v>
      </c>
      <c r="U40" s="18">
        <f t="shared" si="32"/>
        <v>0</v>
      </c>
    </row>
    <row r="41" spans="1:21" s="23" customFormat="1" ht="30" hidden="1" customHeight="1" x14ac:dyDescent="0.25">
      <c r="A41" s="24" t="s">
        <v>78</v>
      </c>
      <c r="B41" s="25" t="s">
        <v>79</v>
      </c>
      <c r="C41" s="26">
        <f>C42</f>
        <v>0</v>
      </c>
      <c r="D41" s="29"/>
      <c r="E41" s="12">
        <f t="shared" si="1"/>
        <v>0</v>
      </c>
      <c r="F41" s="29"/>
      <c r="G41" s="12">
        <f t="shared" si="8"/>
        <v>0</v>
      </c>
      <c r="H41" s="29"/>
      <c r="I41" s="12">
        <f t="shared" si="10"/>
        <v>0</v>
      </c>
      <c r="J41" s="29"/>
      <c r="K41" s="12">
        <f t="shared" si="11"/>
        <v>0</v>
      </c>
      <c r="L41" s="28"/>
      <c r="M41" s="12">
        <f t="shared" si="13"/>
        <v>0</v>
      </c>
      <c r="N41" s="28"/>
      <c r="O41" s="12">
        <f t="shared" si="14"/>
        <v>0</v>
      </c>
      <c r="P41" s="26">
        <f t="shared" si="37"/>
        <v>0</v>
      </c>
      <c r="Q41" s="26">
        <f t="shared" si="37"/>
        <v>0</v>
      </c>
      <c r="R41" s="26">
        <f t="shared" si="37"/>
        <v>0</v>
      </c>
      <c r="S41" s="18">
        <f t="shared" si="31"/>
        <v>0</v>
      </c>
      <c r="T41" s="26">
        <f t="shared" si="37"/>
        <v>0</v>
      </c>
      <c r="U41" s="18">
        <f t="shared" si="32"/>
        <v>0</v>
      </c>
    </row>
    <row r="42" spans="1:21" s="23" customFormat="1" ht="45" hidden="1" customHeight="1" x14ac:dyDescent="0.25">
      <c r="A42" s="24" t="s">
        <v>80</v>
      </c>
      <c r="B42" s="25" t="s">
        <v>81</v>
      </c>
      <c r="C42" s="26">
        <v>0</v>
      </c>
      <c r="D42" s="29"/>
      <c r="E42" s="12">
        <f t="shared" si="1"/>
        <v>0</v>
      </c>
      <c r="F42" s="29"/>
      <c r="G42" s="12">
        <f t="shared" si="8"/>
        <v>0</v>
      </c>
      <c r="H42" s="29"/>
      <c r="I42" s="12">
        <f t="shared" si="10"/>
        <v>0</v>
      </c>
      <c r="J42" s="29"/>
      <c r="K42" s="12">
        <f t="shared" si="11"/>
        <v>0</v>
      </c>
      <c r="L42" s="28"/>
      <c r="M42" s="12">
        <f t="shared" si="13"/>
        <v>0</v>
      </c>
      <c r="N42" s="28"/>
      <c r="O42" s="12">
        <f t="shared" si="14"/>
        <v>0</v>
      </c>
      <c r="P42" s="26">
        <v>0</v>
      </c>
      <c r="Q42" s="26">
        <v>0</v>
      </c>
      <c r="R42" s="26">
        <v>0</v>
      </c>
      <c r="S42" s="18">
        <f t="shared" si="31"/>
        <v>0</v>
      </c>
      <c r="T42" s="26">
        <v>0</v>
      </c>
      <c r="U42" s="18">
        <f t="shared" si="32"/>
        <v>0</v>
      </c>
    </row>
    <row r="43" spans="1:21" s="23" customFormat="1" ht="15" hidden="1" customHeight="1" x14ac:dyDescent="0.25">
      <c r="A43" s="24" t="s">
        <v>82</v>
      </c>
      <c r="B43" s="25" t="s">
        <v>83</v>
      </c>
      <c r="C43" s="26">
        <v>0</v>
      </c>
      <c r="D43" s="29"/>
      <c r="E43" s="12">
        <f t="shared" si="1"/>
        <v>0</v>
      </c>
      <c r="F43" s="29"/>
      <c r="G43" s="12">
        <f t="shared" si="8"/>
        <v>0</v>
      </c>
      <c r="H43" s="29"/>
      <c r="I43" s="12">
        <f t="shared" si="10"/>
        <v>0</v>
      </c>
      <c r="J43" s="29"/>
      <c r="K43" s="12">
        <f t="shared" si="11"/>
        <v>0</v>
      </c>
      <c r="L43" s="28"/>
      <c r="M43" s="12">
        <f t="shared" si="13"/>
        <v>0</v>
      </c>
      <c r="N43" s="28"/>
      <c r="O43" s="12">
        <f t="shared" si="14"/>
        <v>0</v>
      </c>
      <c r="P43" s="26">
        <v>0</v>
      </c>
      <c r="Q43" s="26">
        <v>0</v>
      </c>
      <c r="R43" s="26">
        <v>0</v>
      </c>
      <c r="S43" s="18">
        <f t="shared" si="31"/>
        <v>0</v>
      </c>
      <c r="T43" s="26">
        <v>0</v>
      </c>
      <c r="U43" s="18">
        <f t="shared" si="32"/>
        <v>0</v>
      </c>
    </row>
    <row r="44" spans="1:21" s="23" customFormat="1" ht="30" hidden="1" customHeight="1" x14ac:dyDescent="0.25">
      <c r="A44" s="24" t="s">
        <v>84</v>
      </c>
      <c r="B44" s="25" t="s">
        <v>85</v>
      </c>
      <c r="C44" s="26">
        <v>0</v>
      </c>
      <c r="D44" s="29"/>
      <c r="E44" s="12">
        <f t="shared" si="1"/>
        <v>0</v>
      </c>
      <c r="F44" s="29"/>
      <c r="G44" s="12">
        <f t="shared" si="8"/>
        <v>0</v>
      </c>
      <c r="H44" s="29"/>
      <c r="I44" s="12">
        <f t="shared" si="10"/>
        <v>0</v>
      </c>
      <c r="J44" s="29"/>
      <c r="K44" s="12">
        <f t="shared" si="11"/>
        <v>0</v>
      </c>
      <c r="L44" s="28"/>
      <c r="M44" s="12">
        <f t="shared" si="13"/>
        <v>0</v>
      </c>
      <c r="N44" s="28"/>
      <c r="O44" s="12">
        <f t="shared" si="14"/>
        <v>0</v>
      </c>
      <c r="P44" s="26">
        <v>0</v>
      </c>
      <c r="Q44" s="26">
        <v>0</v>
      </c>
      <c r="R44" s="26">
        <v>0</v>
      </c>
      <c r="S44" s="18">
        <f t="shared" si="31"/>
        <v>0</v>
      </c>
      <c r="T44" s="26">
        <v>0</v>
      </c>
      <c r="U44" s="18">
        <f t="shared" si="32"/>
        <v>0</v>
      </c>
    </row>
    <row r="45" spans="1:21" s="23" customFormat="1" ht="30" hidden="1" customHeight="1" x14ac:dyDescent="0.25">
      <c r="A45" s="24" t="s">
        <v>86</v>
      </c>
      <c r="B45" s="25" t="s">
        <v>87</v>
      </c>
      <c r="C45" s="26">
        <v>0</v>
      </c>
      <c r="D45" s="29"/>
      <c r="E45" s="12">
        <f t="shared" si="1"/>
        <v>0</v>
      </c>
      <c r="F45" s="29"/>
      <c r="G45" s="12">
        <f t="shared" si="8"/>
        <v>0</v>
      </c>
      <c r="H45" s="29"/>
      <c r="I45" s="12">
        <f t="shared" si="10"/>
        <v>0</v>
      </c>
      <c r="J45" s="29"/>
      <c r="K45" s="12">
        <f t="shared" si="11"/>
        <v>0</v>
      </c>
      <c r="L45" s="28"/>
      <c r="M45" s="12">
        <f t="shared" si="13"/>
        <v>0</v>
      </c>
      <c r="N45" s="28"/>
      <c r="O45" s="12">
        <f t="shared" si="14"/>
        <v>0</v>
      </c>
      <c r="P45" s="26">
        <v>0</v>
      </c>
      <c r="Q45" s="26">
        <v>0</v>
      </c>
      <c r="R45" s="26">
        <v>0</v>
      </c>
      <c r="S45" s="18">
        <f t="shared" si="31"/>
        <v>0</v>
      </c>
      <c r="T45" s="26">
        <v>0</v>
      </c>
      <c r="U45" s="18">
        <f t="shared" si="32"/>
        <v>0</v>
      </c>
    </row>
    <row r="46" spans="1:21" s="23" customFormat="1" ht="28.5" x14ac:dyDescent="0.25">
      <c r="A46" s="20" t="s">
        <v>88</v>
      </c>
      <c r="B46" s="21" t="s">
        <v>89</v>
      </c>
      <c r="C46" s="22">
        <f>SUM(C47+C54)</f>
        <v>0</v>
      </c>
      <c r="D46" s="22">
        <f t="shared" ref="D46" si="38">SUM(D47+D54)</f>
        <v>0</v>
      </c>
      <c r="E46" s="12">
        <f t="shared" si="1"/>
        <v>0</v>
      </c>
      <c r="F46" s="22">
        <f t="shared" ref="F46" si="39">SUM(F47+F54)</f>
        <v>0</v>
      </c>
      <c r="G46" s="12">
        <f t="shared" si="8"/>
        <v>0</v>
      </c>
      <c r="H46" s="22">
        <f t="shared" ref="H46:J46" si="40">SUM(H47+H54)</f>
        <v>0</v>
      </c>
      <c r="I46" s="12">
        <f t="shared" si="10"/>
        <v>0</v>
      </c>
      <c r="J46" s="22">
        <f t="shared" si="40"/>
        <v>0</v>
      </c>
      <c r="K46" s="12">
        <f t="shared" si="11"/>
        <v>0</v>
      </c>
      <c r="L46" s="22">
        <f t="shared" ref="L46:N46" si="41">SUM(L47+L54)</f>
        <v>0</v>
      </c>
      <c r="M46" s="12">
        <f t="shared" si="13"/>
        <v>0</v>
      </c>
      <c r="N46" s="22">
        <f t="shared" si="41"/>
        <v>0</v>
      </c>
      <c r="O46" s="12">
        <f t="shared" si="14"/>
        <v>0</v>
      </c>
      <c r="P46" s="22">
        <f t="shared" ref="P46:U46" si="42">SUM(P47+P54)</f>
        <v>0</v>
      </c>
      <c r="Q46" s="22">
        <f t="shared" si="42"/>
        <v>0</v>
      </c>
      <c r="R46" s="22">
        <f t="shared" si="42"/>
        <v>81510.800000000017</v>
      </c>
      <c r="S46" s="22">
        <f t="shared" si="42"/>
        <v>81510.800000000279</v>
      </c>
      <c r="T46" s="22">
        <f>SUM(T47+T54)</f>
        <v>0</v>
      </c>
      <c r="U46" s="22">
        <f t="shared" si="42"/>
        <v>81510.800000000279</v>
      </c>
    </row>
    <row r="47" spans="1:21" s="23" customFormat="1" x14ac:dyDescent="0.25">
      <c r="A47" s="24" t="s">
        <v>90</v>
      </c>
      <c r="B47" s="25" t="s">
        <v>91</v>
      </c>
      <c r="C47" s="26">
        <f>C51+C48</f>
        <v>-3343987.7</v>
      </c>
      <c r="D47" s="26">
        <f t="shared" ref="D47" si="43">D51+D48</f>
        <v>0</v>
      </c>
      <c r="E47" s="12">
        <f t="shared" si="1"/>
        <v>-3343987.7</v>
      </c>
      <c r="F47" s="26">
        <f t="shared" ref="F47" si="44">F51+F48</f>
        <v>0</v>
      </c>
      <c r="G47" s="12">
        <f t="shared" si="8"/>
        <v>-3343987.7</v>
      </c>
      <c r="H47" s="26">
        <f t="shared" ref="H47:J47" si="45">H51+H48</f>
        <v>0</v>
      </c>
      <c r="I47" s="12">
        <f t="shared" si="10"/>
        <v>-3343987.7</v>
      </c>
      <c r="J47" s="26">
        <f t="shared" si="45"/>
        <v>0</v>
      </c>
      <c r="K47" s="12">
        <f t="shared" si="11"/>
        <v>-3343987.7</v>
      </c>
      <c r="L47" s="26">
        <f t="shared" ref="L47:N47" si="46">L51+L48</f>
        <v>0</v>
      </c>
      <c r="M47" s="12">
        <f t="shared" si="13"/>
        <v>-3343987.7</v>
      </c>
      <c r="N47" s="26">
        <f t="shared" si="46"/>
        <v>0</v>
      </c>
      <c r="O47" s="12">
        <f t="shared" si="14"/>
        <v>-3343987.7</v>
      </c>
      <c r="P47" s="26">
        <f>P51+P48</f>
        <v>-3442726.5</v>
      </c>
      <c r="Q47" s="26">
        <f>Q51+Q48</f>
        <v>-3322774.2</v>
      </c>
      <c r="R47" s="26">
        <f>R51+R48</f>
        <v>-142323.29999999999</v>
      </c>
      <c r="S47" s="18">
        <f t="shared" si="31"/>
        <v>-3486311</v>
      </c>
      <c r="T47" s="26">
        <f>T51+T48</f>
        <v>-84540.6</v>
      </c>
      <c r="U47" s="18">
        <f>S47+T47</f>
        <v>-3570851.6</v>
      </c>
    </row>
    <row r="48" spans="1:21" s="23" customFormat="1" x14ac:dyDescent="0.25">
      <c r="A48" s="24" t="s">
        <v>92</v>
      </c>
      <c r="B48" s="25" t="s">
        <v>93</v>
      </c>
      <c r="C48" s="26">
        <f>C49</f>
        <v>0</v>
      </c>
      <c r="D48" s="26">
        <f t="shared" ref="D48:N49" si="47">D49</f>
        <v>0</v>
      </c>
      <c r="E48" s="12">
        <f t="shared" si="1"/>
        <v>0</v>
      </c>
      <c r="F48" s="26">
        <f t="shared" si="47"/>
        <v>0</v>
      </c>
      <c r="G48" s="12">
        <f t="shared" si="8"/>
        <v>0</v>
      </c>
      <c r="H48" s="26">
        <f t="shared" si="47"/>
        <v>0</v>
      </c>
      <c r="I48" s="12">
        <f t="shared" si="10"/>
        <v>0</v>
      </c>
      <c r="J48" s="26">
        <f t="shared" si="47"/>
        <v>0</v>
      </c>
      <c r="K48" s="12">
        <f t="shared" si="11"/>
        <v>0</v>
      </c>
      <c r="L48" s="26">
        <f t="shared" si="47"/>
        <v>0</v>
      </c>
      <c r="M48" s="12">
        <f t="shared" si="13"/>
        <v>0</v>
      </c>
      <c r="N48" s="26">
        <f t="shared" si="47"/>
        <v>0</v>
      </c>
      <c r="O48" s="12">
        <f t="shared" si="14"/>
        <v>0</v>
      </c>
      <c r="P48" s="26">
        <f t="shared" ref="P48:T49" si="48">P49</f>
        <v>0</v>
      </c>
      <c r="Q48" s="26">
        <f t="shared" si="48"/>
        <v>0</v>
      </c>
      <c r="R48" s="26">
        <f t="shared" si="48"/>
        <v>0</v>
      </c>
      <c r="S48" s="18">
        <f t="shared" si="31"/>
        <v>0</v>
      </c>
      <c r="T48" s="26">
        <f t="shared" si="48"/>
        <v>0</v>
      </c>
      <c r="U48" s="18">
        <f t="shared" ref="U48:U62" si="49">S48+T48</f>
        <v>0</v>
      </c>
    </row>
    <row r="49" spans="1:23" s="23" customFormat="1" ht="30" x14ac:dyDescent="0.25">
      <c r="A49" s="24" t="s">
        <v>94</v>
      </c>
      <c r="B49" s="25" t="s">
        <v>95</v>
      </c>
      <c r="C49" s="26">
        <f>C50</f>
        <v>0</v>
      </c>
      <c r="D49" s="26">
        <f t="shared" si="47"/>
        <v>0</v>
      </c>
      <c r="E49" s="12">
        <f t="shared" si="1"/>
        <v>0</v>
      </c>
      <c r="F49" s="26">
        <f t="shared" si="47"/>
        <v>0</v>
      </c>
      <c r="G49" s="12">
        <f t="shared" si="8"/>
        <v>0</v>
      </c>
      <c r="H49" s="26">
        <f t="shared" si="47"/>
        <v>0</v>
      </c>
      <c r="I49" s="12">
        <f t="shared" si="10"/>
        <v>0</v>
      </c>
      <c r="J49" s="26">
        <f t="shared" si="47"/>
        <v>0</v>
      </c>
      <c r="K49" s="12">
        <f t="shared" si="11"/>
        <v>0</v>
      </c>
      <c r="L49" s="26">
        <f t="shared" si="47"/>
        <v>0</v>
      </c>
      <c r="M49" s="12">
        <f t="shared" si="13"/>
        <v>0</v>
      </c>
      <c r="N49" s="26">
        <f t="shared" si="47"/>
        <v>0</v>
      </c>
      <c r="O49" s="12">
        <f t="shared" si="14"/>
        <v>0</v>
      </c>
      <c r="P49" s="26">
        <f t="shared" si="48"/>
        <v>0</v>
      </c>
      <c r="Q49" s="26">
        <f t="shared" si="48"/>
        <v>0</v>
      </c>
      <c r="R49" s="26"/>
      <c r="S49" s="18">
        <f t="shared" si="31"/>
        <v>0</v>
      </c>
      <c r="T49" s="26"/>
      <c r="U49" s="18">
        <f t="shared" si="49"/>
        <v>0</v>
      </c>
    </row>
    <row r="50" spans="1:23" s="23" customFormat="1" ht="30" x14ac:dyDescent="0.25">
      <c r="A50" s="24" t="s">
        <v>96</v>
      </c>
      <c r="B50" s="25" t="s">
        <v>97</v>
      </c>
      <c r="C50" s="26">
        <v>0</v>
      </c>
      <c r="D50" s="29"/>
      <c r="E50" s="12">
        <f t="shared" si="1"/>
        <v>0</v>
      </c>
      <c r="F50" s="29"/>
      <c r="G50" s="12">
        <f t="shared" si="8"/>
        <v>0</v>
      </c>
      <c r="H50" s="29"/>
      <c r="I50" s="12">
        <f t="shared" si="10"/>
        <v>0</v>
      </c>
      <c r="J50" s="29"/>
      <c r="K50" s="12">
        <f t="shared" si="11"/>
        <v>0</v>
      </c>
      <c r="L50" s="28"/>
      <c r="M50" s="12">
        <f t="shared" si="13"/>
        <v>0</v>
      </c>
      <c r="N50" s="28"/>
      <c r="O50" s="12">
        <f t="shared" si="14"/>
        <v>0</v>
      </c>
      <c r="P50" s="26">
        <v>0</v>
      </c>
      <c r="Q50" s="26">
        <v>0</v>
      </c>
      <c r="R50" s="26">
        <v>0</v>
      </c>
      <c r="S50" s="18">
        <f t="shared" si="31"/>
        <v>0</v>
      </c>
      <c r="T50" s="26">
        <v>0</v>
      </c>
      <c r="U50" s="18">
        <f t="shared" si="49"/>
        <v>0</v>
      </c>
    </row>
    <row r="51" spans="1:23" s="23" customFormat="1" x14ac:dyDescent="0.25">
      <c r="A51" s="24" t="s">
        <v>98</v>
      </c>
      <c r="B51" s="25" t="s">
        <v>99</v>
      </c>
      <c r="C51" s="26">
        <f>C52</f>
        <v>-3343987.7</v>
      </c>
      <c r="D51" s="30">
        <f t="shared" ref="D51:N52" si="50">D52</f>
        <v>0</v>
      </c>
      <c r="E51" s="12">
        <f t="shared" si="1"/>
        <v>-3343987.7</v>
      </c>
      <c r="F51" s="30">
        <f t="shared" si="50"/>
        <v>0</v>
      </c>
      <c r="G51" s="12">
        <f t="shared" si="8"/>
        <v>-3343987.7</v>
      </c>
      <c r="H51" s="30">
        <f t="shared" si="50"/>
        <v>0</v>
      </c>
      <c r="I51" s="12">
        <f t="shared" si="10"/>
        <v>-3343987.7</v>
      </c>
      <c r="J51" s="30">
        <f t="shared" si="50"/>
        <v>0</v>
      </c>
      <c r="K51" s="12">
        <f t="shared" si="11"/>
        <v>-3343987.7</v>
      </c>
      <c r="L51" s="26">
        <f t="shared" si="50"/>
        <v>0</v>
      </c>
      <c r="M51" s="12">
        <f t="shared" si="13"/>
        <v>-3343987.7</v>
      </c>
      <c r="N51" s="26">
        <f t="shared" si="50"/>
        <v>0</v>
      </c>
      <c r="O51" s="12">
        <f t="shared" si="14"/>
        <v>-3343987.7</v>
      </c>
      <c r="P51" s="26">
        <f t="shared" ref="P51:T52" si="51">P52</f>
        <v>-3442726.5</v>
      </c>
      <c r="Q51" s="26">
        <f t="shared" si="51"/>
        <v>-3322774.2</v>
      </c>
      <c r="R51" s="26">
        <f t="shared" si="51"/>
        <v>-142323.29999999999</v>
      </c>
      <c r="S51" s="18">
        <f t="shared" si="31"/>
        <v>-3486311</v>
      </c>
      <c r="T51" s="26">
        <f t="shared" si="51"/>
        <v>-84540.6</v>
      </c>
      <c r="U51" s="18">
        <f t="shared" si="49"/>
        <v>-3570851.6</v>
      </c>
      <c r="W51" s="41"/>
    </row>
    <row r="52" spans="1:23" s="23" customFormat="1" x14ac:dyDescent="0.25">
      <c r="A52" s="24" t="s">
        <v>100</v>
      </c>
      <c r="B52" s="25" t="s">
        <v>101</v>
      </c>
      <c r="C52" s="26">
        <f>C53</f>
        <v>-3343987.7</v>
      </c>
      <c r="D52" s="30">
        <f t="shared" si="50"/>
        <v>0</v>
      </c>
      <c r="E52" s="12">
        <f t="shared" si="1"/>
        <v>-3343987.7</v>
      </c>
      <c r="F52" s="30">
        <f t="shared" si="50"/>
        <v>0</v>
      </c>
      <c r="G52" s="12">
        <f t="shared" si="8"/>
        <v>-3343987.7</v>
      </c>
      <c r="H52" s="30">
        <f t="shared" si="50"/>
        <v>0</v>
      </c>
      <c r="I52" s="12">
        <f t="shared" si="10"/>
        <v>-3343987.7</v>
      </c>
      <c r="J52" s="30">
        <f t="shared" si="50"/>
        <v>0</v>
      </c>
      <c r="K52" s="12">
        <f t="shared" si="11"/>
        <v>-3343987.7</v>
      </c>
      <c r="L52" s="26">
        <f t="shared" si="50"/>
        <v>0</v>
      </c>
      <c r="M52" s="12">
        <f t="shared" si="13"/>
        <v>-3343987.7</v>
      </c>
      <c r="N52" s="26">
        <f t="shared" si="50"/>
        <v>0</v>
      </c>
      <c r="O52" s="12">
        <f t="shared" si="14"/>
        <v>-3343987.7</v>
      </c>
      <c r="P52" s="26">
        <f t="shared" si="51"/>
        <v>-3442726.5</v>
      </c>
      <c r="Q52" s="26">
        <f t="shared" si="51"/>
        <v>-3322774.2</v>
      </c>
      <c r="R52" s="26">
        <v>-142323.29999999999</v>
      </c>
      <c r="S52" s="18">
        <f t="shared" si="31"/>
        <v>-3486311</v>
      </c>
      <c r="T52" s="26">
        <f>T53</f>
        <v>-84540.6</v>
      </c>
      <c r="U52" s="18">
        <f t="shared" si="49"/>
        <v>-3570851.6</v>
      </c>
    </row>
    <row r="53" spans="1:23" s="23" customFormat="1" ht="30" x14ac:dyDescent="0.25">
      <c r="A53" s="24" t="s">
        <v>102</v>
      </c>
      <c r="B53" s="25" t="s">
        <v>103</v>
      </c>
      <c r="C53" s="26">
        <v>-3343987.7</v>
      </c>
      <c r="D53" s="27"/>
      <c r="E53" s="12">
        <f t="shared" si="1"/>
        <v>-3343987.7</v>
      </c>
      <c r="F53" s="27"/>
      <c r="G53" s="12">
        <f t="shared" si="8"/>
        <v>-3343987.7</v>
      </c>
      <c r="H53" s="27"/>
      <c r="I53" s="12">
        <f t="shared" si="10"/>
        <v>-3343987.7</v>
      </c>
      <c r="J53" s="27"/>
      <c r="K53" s="12">
        <f t="shared" si="11"/>
        <v>-3343987.7</v>
      </c>
      <c r="L53" s="28"/>
      <c r="M53" s="12">
        <f t="shared" si="13"/>
        <v>-3343987.7</v>
      </c>
      <c r="N53" s="28"/>
      <c r="O53" s="12">
        <f t="shared" si="14"/>
        <v>-3343987.7</v>
      </c>
      <c r="P53" s="26">
        <v>-3442726.5</v>
      </c>
      <c r="Q53" s="26">
        <v>-3322774.2</v>
      </c>
      <c r="R53" s="26">
        <v>-142323.29999999999</v>
      </c>
      <c r="S53" s="18">
        <f t="shared" si="31"/>
        <v>-3486311</v>
      </c>
      <c r="T53" s="26">
        <v>-84540.6</v>
      </c>
      <c r="U53" s="18">
        <f t="shared" si="49"/>
        <v>-3570851.6</v>
      </c>
      <c r="W53" s="41"/>
    </row>
    <row r="54" spans="1:23" s="23" customFormat="1" x14ac:dyDescent="0.25">
      <c r="A54" s="24" t="s">
        <v>104</v>
      </c>
      <c r="B54" s="25" t="s">
        <v>105</v>
      </c>
      <c r="C54" s="26">
        <f>C55+C58</f>
        <v>3343987.7</v>
      </c>
      <c r="D54" s="30">
        <f>SUM(D555+D58)</f>
        <v>0</v>
      </c>
      <c r="E54" s="12">
        <f t="shared" si="1"/>
        <v>3343987.7</v>
      </c>
      <c r="F54" s="30">
        <f>SUM(F555+F58)</f>
        <v>0</v>
      </c>
      <c r="G54" s="12">
        <f t="shared" si="8"/>
        <v>3343987.7</v>
      </c>
      <c r="H54" s="30">
        <f>SUM(H555+H58)</f>
        <v>0</v>
      </c>
      <c r="I54" s="12">
        <f t="shared" si="10"/>
        <v>3343987.7</v>
      </c>
      <c r="J54" s="30">
        <f>SUM(J555+J58)</f>
        <v>0</v>
      </c>
      <c r="K54" s="12">
        <f t="shared" si="11"/>
        <v>3343987.7</v>
      </c>
      <c r="L54" s="26">
        <f>SUM(L555+L58)</f>
        <v>0</v>
      </c>
      <c r="M54" s="12">
        <f t="shared" si="13"/>
        <v>3343987.7</v>
      </c>
      <c r="N54" s="26">
        <f>SUM(N555+N58)</f>
        <v>0</v>
      </c>
      <c r="O54" s="12">
        <f t="shared" si="14"/>
        <v>3343987.7</v>
      </c>
      <c r="P54" s="26">
        <f>P55+P58</f>
        <v>3442726.5</v>
      </c>
      <c r="Q54" s="26">
        <f>Q55+Q58</f>
        <v>3322774.2</v>
      </c>
      <c r="R54" s="26">
        <f>R55+R58</f>
        <v>223834.1</v>
      </c>
      <c r="S54" s="18">
        <f t="shared" si="31"/>
        <v>3567821.8000000003</v>
      </c>
      <c r="T54" s="26">
        <f>T55+T58</f>
        <v>84540.6</v>
      </c>
      <c r="U54" s="18">
        <f t="shared" si="49"/>
        <v>3652362.4000000004</v>
      </c>
    </row>
    <row r="55" spans="1:23" s="23" customFormat="1" x14ac:dyDescent="0.25">
      <c r="A55" s="24" t="s">
        <v>106</v>
      </c>
      <c r="B55" s="25" t="s">
        <v>107</v>
      </c>
      <c r="C55" s="26">
        <f>C56</f>
        <v>0</v>
      </c>
      <c r="D55" s="30">
        <f t="shared" ref="D55:N56" si="52">D56</f>
        <v>0</v>
      </c>
      <c r="E55" s="12">
        <f t="shared" si="1"/>
        <v>0</v>
      </c>
      <c r="F55" s="30">
        <f t="shared" si="52"/>
        <v>0</v>
      </c>
      <c r="G55" s="12">
        <f t="shared" si="8"/>
        <v>0</v>
      </c>
      <c r="H55" s="30">
        <f t="shared" si="52"/>
        <v>0</v>
      </c>
      <c r="I55" s="12">
        <f t="shared" si="10"/>
        <v>0</v>
      </c>
      <c r="J55" s="30">
        <f t="shared" si="52"/>
        <v>0</v>
      </c>
      <c r="K55" s="12">
        <f t="shared" si="11"/>
        <v>0</v>
      </c>
      <c r="L55" s="26">
        <f t="shared" si="52"/>
        <v>0</v>
      </c>
      <c r="M55" s="12">
        <f t="shared" si="13"/>
        <v>0</v>
      </c>
      <c r="N55" s="26">
        <f t="shared" si="52"/>
        <v>0</v>
      </c>
      <c r="O55" s="12">
        <f t="shared" si="14"/>
        <v>0</v>
      </c>
      <c r="P55" s="26">
        <f t="shared" ref="P55:T56" si="53">P56</f>
        <v>0</v>
      </c>
      <c r="Q55" s="26">
        <f t="shared" si="53"/>
        <v>0</v>
      </c>
      <c r="R55" s="26">
        <f t="shared" si="53"/>
        <v>0</v>
      </c>
      <c r="S55" s="18">
        <f t="shared" si="31"/>
        <v>0</v>
      </c>
      <c r="T55" s="26">
        <f t="shared" si="53"/>
        <v>0</v>
      </c>
      <c r="U55" s="18">
        <f t="shared" si="49"/>
        <v>0</v>
      </c>
    </row>
    <row r="56" spans="1:23" s="23" customFormat="1" x14ac:dyDescent="0.25">
      <c r="A56" s="24" t="s">
        <v>108</v>
      </c>
      <c r="B56" s="25" t="s">
        <v>109</v>
      </c>
      <c r="C56" s="26">
        <f>C57</f>
        <v>0</v>
      </c>
      <c r="D56" s="26">
        <f t="shared" si="52"/>
        <v>0</v>
      </c>
      <c r="E56" s="12">
        <f t="shared" si="1"/>
        <v>0</v>
      </c>
      <c r="F56" s="26">
        <f t="shared" si="52"/>
        <v>0</v>
      </c>
      <c r="G56" s="12">
        <f t="shared" si="8"/>
        <v>0</v>
      </c>
      <c r="H56" s="26">
        <f t="shared" si="52"/>
        <v>0</v>
      </c>
      <c r="I56" s="12">
        <f t="shared" si="10"/>
        <v>0</v>
      </c>
      <c r="J56" s="26">
        <f t="shared" si="52"/>
        <v>0</v>
      </c>
      <c r="K56" s="12">
        <f t="shared" si="11"/>
        <v>0</v>
      </c>
      <c r="L56" s="26">
        <f t="shared" si="52"/>
        <v>0</v>
      </c>
      <c r="M56" s="12">
        <f t="shared" si="13"/>
        <v>0</v>
      </c>
      <c r="N56" s="26">
        <f t="shared" si="52"/>
        <v>0</v>
      </c>
      <c r="O56" s="12">
        <f t="shared" si="14"/>
        <v>0</v>
      </c>
      <c r="P56" s="26">
        <f t="shared" si="53"/>
        <v>0</v>
      </c>
      <c r="Q56" s="26">
        <f t="shared" si="53"/>
        <v>0</v>
      </c>
      <c r="R56" s="26">
        <f t="shared" si="53"/>
        <v>0</v>
      </c>
      <c r="S56" s="18">
        <f t="shared" si="31"/>
        <v>0</v>
      </c>
      <c r="T56" s="26">
        <f t="shared" si="53"/>
        <v>0</v>
      </c>
      <c r="U56" s="18">
        <f t="shared" si="49"/>
        <v>0</v>
      </c>
    </row>
    <row r="57" spans="1:23" s="23" customFormat="1" ht="30" x14ac:dyDescent="0.25">
      <c r="A57" s="24" t="s">
        <v>110</v>
      </c>
      <c r="B57" s="25" t="s">
        <v>111</v>
      </c>
      <c r="C57" s="26">
        <v>0</v>
      </c>
      <c r="D57" s="29"/>
      <c r="E57" s="12">
        <f t="shared" si="1"/>
        <v>0</v>
      </c>
      <c r="F57" s="29"/>
      <c r="G57" s="12">
        <f t="shared" si="8"/>
        <v>0</v>
      </c>
      <c r="H57" s="29"/>
      <c r="I57" s="12">
        <f t="shared" si="10"/>
        <v>0</v>
      </c>
      <c r="J57" s="29"/>
      <c r="K57" s="12">
        <f t="shared" si="11"/>
        <v>0</v>
      </c>
      <c r="L57" s="28"/>
      <c r="M57" s="12">
        <f t="shared" si="13"/>
        <v>0</v>
      </c>
      <c r="N57" s="28"/>
      <c r="O57" s="12">
        <f t="shared" si="14"/>
        <v>0</v>
      </c>
      <c r="P57" s="26">
        <v>0</v>
      </c>
      <c r="Q57" s="26">
        <v>0</v>
      </c>
      <c r="R57" s="26">
        <v>0</v>
      </c>
      <c r="S57" s="18">
        <f t="shared" si="31"/>
        <v>0</v>
      </c>
      <c r="T57" s="26">
        <v>0</v>
      </c>
      <c r="U57" s="18">
        <f t="shared" si="49"/>
        <v>0</v>
      </c>
    </row>
    <row r="58" spans="1:23" s="23" customFormat="1" x14ac:dyDescent="0.25">
      <c r="A58" s="24" t="s">
        <v>112</v>
      </c>
      <c r="B58" s="25" t="s">
        <v>113</v>
      </c>
      <c r="C58" s="26">
        <f>C59-C61</f>
        <v>3343987.7</v>
      </c>
      <c r="D58" s="26">
        <f t="shared" ref="D58" si="54">D59-D61</f>
        <v>0</v>
      </c>
      <c r="E58" s="12">
        <f t="shared" si="1"/>
        <v>3343987.7</v>
      </c>
      <c r="F58" s="26">
        <f t="shared" ref="F58" si="55">F59-F61</f>
        <v>0</v>
      </c>
      <c r="G58" s="12">
        <f t="shared" si="8"/>
        <v>3343987.7</v>
      </c>
      <c r="H58" s="26">
        <f t="shared" ref="H58:J58" si="56">H59-H61</f>
        <v>0</v>
      </c>
      <c r="I58" s="12">
        <f t="shared" si="10"/>
        <v>3343987.7</v>
      </c>
      <c r="J58" s="26">
        <f t="shared" si="56"/>
        <v>0</v>
      </c>
      <c r="K58" s="12">
        <f t="shared" si="11"/>
        <v>3343987.7</v>
      </c>
      <c r="L58" s="26">
        <f t="shared" ref="L58:N58" si="57">L59-L61</f>
        <v>0</v>
      </c>
      <c r="M58" s="12">
        <f t="shared" si="13"/>
        <v>3343987.7</v>
      </c>
      <c r="N58" s="26">
        <f t="shared" si="57"/>
        <v>0</v>
      </c>
      <c r="O58" s="12">
        <f t="shared" si="14"/>
        <v>3343987.7</v>
      </c>
      <c r="P58" s="26">
        <f>P59-P61</f>
        <v>3442726.5</v>
      </c>
      <c r="Q58" s="26">
        <f>Q59-Q61</f>
        <v>3322774.2</v>
      </c>
      <c r="R58" s="26">
        <f>R59+R61</f>
        <v>223834.1</v>
      </c>
      <c r="S58" s="18">
        <f t="shared" si="31"/>
        <v>3567821.8000000003</v>
      </c>
      <c r="T58" s="26">
        <f>T59+T61</f>
        <v>84540.6</v>
      </c>
      <c r="U58" s="18">
        <f t="shared" si="49"/>
        <v>3652362.4000000004</v>
      </c>
      <c r="W58" s="41"/>
    </row>
    <row r="59" spans="1:23" s="23" customFormat="1" x14ac:dyDescent="0.25">
      <c r="A59" s="24" t="s">
        <v>114</v>
      </c>
      <c r="B59" s="25" t="s">
        <v>115</v>
      </c>
      <c r="C59" s="26">
        <f>SUM(C60)</f>
        <v>3343987.7</v>
      </c>
      <c r="D59" s="26">
        <f t="shared" ref="D59:N59" si="58">SUM(D60)</f>
        <v>0</v>
      </c>
      <c r="E59" s="12">
        <f t="shared" si="1"/>
        <v>3343987.7</v>
      </c>
      <c r="F59" s="26">
        <f t="shared" si="58"/>
        <v>0</v>
      </c>
      <c r="G59" s="12">
        <f t="shared" si="8"/>
        <v>3343987.7</v>
      </c>
      <c r="H59" s="26">
        <f t="shared" si="58"/>
        <v>0</v>
      </c>
      <c r="I59" s="12">
        <f t="shared" si="10"/>
        <v>3343987.7</v>
      </c>
      <c r="J59" s="26">
        <f t="shared" si="58"/>
        <v>0</v>
      </c>
      <c r="K59" s="12">
        <f t="shared" si="11"/>
        <v>3343987.7</v>
      </c>
      <c r="L59" s="26">
        <f t="shared" si="58"/>
        <v>0</v>
      </c>
      <c r="M59" s="12">
        <f t="shared" si="13"/>
        <v>3343987.7</v>
      </c>
      <c r="N59" s="26">
        <f t="shared" si="58"/>
        <v>0</v>
      </c>
      <c r="O59" s="12">
        <f t="shared" si="14"/>
        <v>3343987.7</v>
      </c>
      <c r="P59" s="26">
        <f>SUM(P60)</f>
        <v>3442726.5</v>
      </c>
      <c r="Q59" s="26">
        <f>SUM(Q60)</f>
        <v>3322774.2</v>
      </c>
      <c r="R59" s="26">
        <f>SUM(R60)</f>
        <v>213834.1</v>
      </c>
      <c r="S59" s="18">
        <f t="shared" si="31"/>
        <v>3557821.8000000003</v>
      </c>
      <c r="T59" s="26">
        <f>SUM(T60)</f>
        <v>84540.6</v>
      </c>
      <c r="U59" s="18">
        <f t="shared" si="49"/>
        <v>3642362.4000000004</v>
      </c>
      <c r="W59" s="41"/>
    </row>
    <row r="60" spans="1:23" s="23" customFormat="1" ht="30" x14ac:dyDescent="0.25">
      <c r="A60" s="24" t="s">
        <v>116</v>
      </c>
      <c r="B60" s="25" t="s">
        <v>117</v>
      </c>
      <c r="C60" s="26">
        <v>3343987.7</v>
      </c>
      <c r="D60" s="27"/>
      <c r="E60" s="12">
        <f t="shared" si="1"/>
        <v>3343987.7</v>
      </c>
      <c r="F60" s="27"/>
      <c r="G60" s="12">
        <f t="shared" si="8"/>
        <v>3343987.7</v>
      </c>
      <c r="H60" s="27"/>
      <c r="I60" s="12">
        <f t="shared" si="10"/>
        <v>3343987.7</v>
      </c>
      <c r="J60" s="27"/>
      <c r="K60" s="12">
        <f t="shared" si="11"/>
        <v>3343987.7</v>
      </c>
      <c r="L60" s="28"/>
      <c r="M60" s="12">
        <f t="shared" si="13"/>
        <v>3343987.7</v>
      </c>
      <c r="N60" s="28"/>
      <c r="O60" s="12">
        <f t="shared" si="14"/>
        <v>3343987.7</v>
      </c>
      <c r="P60" s="26">
        <v>3442726.5</v>
      </c>
      <c r="Q60" s="26">
        <v>3322774.2</v>
      </c>
      <c r="R60" s="26">
        <v>213834.1</v>
      </c>
      <c r="S60" s="18">
        <f t="shared" si="31"/>
        <v>3557821.8000000003</v>
      </c>
      <c r="T60" s="26">
        <v>84540.6</v>
      </c>
      <c r="U60" s="18">
        <f t="shared" si="49"/>
        <v>3642362.4000000004</v>
      </c>
    </row>
    <row r="61" spans="1:23" s="23" customFormat="1" x14ac:dyDescent="0.25">
      <c r="A61" s="24" t="s">
        <v>112</v>
      </c>
      <c r="B61" s="25" t="s">
        <v>118</v>
      </c>
      <c r="C61" s="26">
        <f>SUM(C62)</f>
        <v>0</v>
      </c>
      <c r="D61" s="26">
        <f t="shared" ref="D61:N61" si="59">SUM(D62)</f>
        <v>0</v>
      </c>
      <c r="E61" s="12">
        <f t="shared" si="1"/>
        <v>0</v>
      </c>
      <c r="F61" s="26">
        <f t="shared" si="59"/>
        <v>0</v>
      </c>
      <c r="G61" s="12">
        <f t="shared" si="8"/>
        <v>0</v>
      </c>
      <c r="H61" s="26">
        <f t="shared" si="59"/>
        <v>0</v>
      </c>
      <c r="I61" s="12">
        <f t="shared" si="10"/>
        <v>0</v>
      </c>
      <c r="J61" s="26">
        <f t="shared" si="59"/>
        <v>0</v>
      </c>
      <c r="K61" s="12">
        <f t="shared" si="11"/>
        <v>0</v>
      </c>
      <c r="L61" s="26">
        <f t="shared" si="59"/>
        <v>0</v>
      </c>
      <c r="M61" s="12">
        <f t="shared" si="13"/>
        <v>0</v>
      </c>
      <c r="N61" s="26">
        <f t="shared" si="59"/>
        <v>0</v>
      </c>
      <c r="O61" s="12">
        <f t="shared" si="14"/>
        <v>0</v>
      </c>
      <c r="P61" s="26">
        <f>SUM(P62)</f>
        <v>0</v>
      </c>
      <c r="Q61" s="26">
        <f>SUM(Q62)</f>
        <v>0</v>
      </c>
      <c r="R61" s="26">
        <f>SUM(R62)</f>
        <v>10000</v>
      </c>
      <c r="S61" s="18">
        <f t="shared" si="31"/>
        <v>10000</v>
      </c>
      <c r="T61" s="26">
        <f>SUM(T62)</f>
        <v>0</v>
      </c>
      <c r="U61" s="18">
        <f t="shared" si="49"/>
        <v>10000</v>
      </c>
    </row>
    <row r="62" spans="1:23" s="23" customFormat="1" ht="30" x14ac:dyDescent="0.25">
      <c r="A62" s="24" t="s">
        <v>119</v>
      </c>
      <c r="B62" s="25" t="s">
        <v>120</v>
      </c>
      <c r="C62" s="26">
        <v>0</v>
      </c>
      <c r="D62" s="29"/>
      <c r="E62" s="12">
        <f t="shared" si="1"/>
        <v>0</v>
      </c>
      <c r="F62" s="29"/>
      <c r="G62" s="12">
        <f t="shared" si="8"/>
        <v>0</v>
      </c>
      <c r="H62" s="29"/>
      <c r="I62" s="12">
        <f t="shared" si="10"/>
        <v>0</v>
      </c>
      <c r="J62" s="29"/>
      <c r="K62" s="12">
        <f t="shared" si="11"/>
        <v>0</v>
      </c>
      <c r="L62" s="28"/>
      <c r="M62" s="12">
        <f t="shared" si="13"/>
        <v>0</v>
      </c>
      <c r="N62" s="28"/>
      <c r="O62" s="12">
        <f t="shared" si="14"/>
        <v>0</v>
      </c>
      <c r="P62" s="26">
        <v>0</v>
      </c>
      <c r="Q62" s="26">
        <v>0</v>
      </c>
      <c r="R62" s="26">
        <v>10000</v>
      </c>
      <c r="S62" s="18">
        <f t="shared" si="31"/>
        <v>10000</v>
      </c>
      <c r="T62" s="26"/>
      <c r="U62" s="18">
        <f t="shared" si="49"/>
        <v>10000</v>
      </c>
      <c r="W62" s="41"/>
    </row>
    <row r="63" spans="1:23" x14ac:dyDescent="0.25">
      <c r="A63" s="9" t="s">
        <v>121</v>
      </c>
      <c r="B63" s="10" t="s">
        <v>122</v>
      </c>
      <c r="C63" s="11">
        <f>C11+C46</f>
        <v>97965</v>
      </c>
      <c r="D63" s="11">
        <f t="shared" ref="D63" si="60">D11+D46</f>
        <v>0</v>
      </c>
      <c r="E63" s="12">
        <f t="shared" si="1"/>
        <v>97965</v>
      </c>
      <c r="F63" s="18">
        <f t="shared" ref="F63" si="61">F11+F46</f>
        <v>0</v>
      </c>
      <c r="G63" s="12">
        <f t="shared" si="8"/>
        <v>97965</v>
      </c>
      <c r="H63" s="18">
        <f t="shared" ref="H63:J63" si="62">H11+H46</f>
        <v>0</v>
      </c>
      <c r="I63" s="12">
        <f t="shared" si="10"/>
        <v>97965</v>
      </c>
      <c r="J63" s="18">
        <f t="shared" si="62"/>
        <v>0</v>
      </c>
      <c r="K63" s="12">
        <f t="shared" si="11"/>
        <v>97965</v>
      </c>
      <c r="L63" s="18">
        <f t="shared" ref="L63:N63" si="63">L11+L46</f>
        <v>0</v>
      </c>
      <c r="M63" s="12">
        <f t="shared" si="13"/>
        <v>97965</v>
      </c>
      <c r="N63" s="18">
        <f t="shared" si="63"/>
        <v>0</v>
      </c>
      <c r="O63" s="12">
        <f t="shared" si="14"/>
        <v>97965</v>
      </c>
      <c r="P63" s="11">
        <f>P11+P46</f>
        <v>100240.1</v>
      </c>
      <c r="Q63" s="11">
        <f>Q11+Q46</f>
        <v>74197.899999999994</v>
      </c>
      <c r="R63" s="11">
        <f>R11+R46</f>
        <v>79167.200000000012</v>
      </c>
      <c r="S63" s="11">
        <f t="shared" si="31"/>
        <v>177132.2</v>
      </c>
      <c r="T63" s="11">
        <f>T11+T46</f>
        <v>-900</v>
      </c>
      <c r="U63" s="11">
        <f>U46+U17</f>
        <v>176232.20000000027</v>
      </c>
    </row>
    <row r="67" spans="1:19" x14ac:dyDescent="0.25">
      <c r="S67" s="47"/>
    </row>
    <row r="69" spans="1:19" x14ac:dyDescent="0.25">
      <c r="A69" s="31"/>
    </row>
    <row r="70" spans="1:19" x14ac:dyDescent="0.25">
      <c r="A70" s="31"/>
    </row>
  </sheetData>
  <mergeCells count="22">
    <mergeCell ref="Q8:Q9"/>
    <mergeCell ref="F8:F9"/>
    <mergeCell ref="G8:G9"/>
    <mergeCell ref="H8:H9"/>
    <mergeCell ref="I8:I9"/>
    <mergeCell ref="J8:J9"/>
    <mergeCell ref="A6:U7"/>
    <mergeCell ref="P8:P9"/>
    <mergeCell ref="K8:K9"/>
    <mergeCell ref="L8:L9"/>
    <mergeCell ref="M8:M9"/>
    <mergeCell ref="N8:N9"/>
    <mergeCell ref="O8:O9"/>
    <mergeCell ref="T8:T9"/>
    <mergeCell ref="U8:U9"/>
    <mergeCell ref="E8:E9"/>
    <mergeCell ref="A8:A9"/>
    <mergeCell ref="B8:B9"/>
    <mergeCell ref="C8:C9"/>
    <mergeCell ref="D8:D9"/>
    <mergeCell ref="R8:R9"/>
    <mergeCell ref="S8:S9"/>
  </mergeCells>
  <pageMargins left="0.70866141732283472" right="0" top="0.74803149606299213" bottom="0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selection activeCell="U12" sqref="U12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8" width="17.85546875" style="3" customWidth="1"/>
    <col min="19" max="21" width="18" style="3" customWidth="1"/>
    <col min="22" max="258" width="9.140625" style="3"/>
    <col min="259" max="259" width="67" style="3" customWidth="1"/>
    <col min="260" max="260" width="29.7109375" style="3" customWidth="1"/>
    <col min="261" max="261" width="20.7109375" style="3" customWidth="1"/>
    <col min="262" max="263" width="0" style="3" hidden="1" customWidth="1"/>
    <col min="264" max="514" width="9.140625" style="3"/>
    <col min="515" max="515" width="67" style="3" customWidth="1"/>
    <col min="516" max="516" width="29.7109375" style="3" customWidth="1"/>
    <col min="517" max="517" width="20.7109375" style="3" customWidth="1"/>
    <col min="518" max="519" width="0" style="3" hidden="1" customWidth="1"/>
    <col min="520" max="770" width="9.140625" style="3"/>
    <col min="771" max="771" width="67" style="3" customWidth="1"/>
    <col min="772" max="772" width="29.7109375" style="3" customWidth="1"/>
    <col min="773" max="773" width="20.7109375" style="3" customWidth="1"/>
    <col min="774" max="775" width="0" style="3" hidden="1" customWidth="1"/>
    <col min="776" max="1026" width="9.140625" style="3"/>
    <col min="1027" max="1027" width="67" style="3" customWidth="1"/>
    <col min="1028" max="1028" width="29.7109375" style="3" customWidth="1"/>
    <col min="1029" max="1029" width="20.7109375" style="3" customWidth="1"/>
    <col min="1030" max="1031" width="0" style="3" hidden="1" customWidth="1"/>
    <col min="1032" max="1282" width="9.140625" style="3"/>
    <col min="1283" max="1283" width="67" style="3" customWidth="1"/>
    <col min="1284" max="1284" width="29.7109375" style="3" customWidth="1"/>
    <col min="1285" max="1285" width="20.7109375" style="3" customWidth="1"/>
    <col min="1286" max="1287" width="0" style="3" hidden="1" customWidth="1"/>
    <col min="1288" max="1538" width="9.140625" style="3"/>
    <col min="1539" max="1539" width="67" style="3" customWidth="1"/>
    <col min="1540" max="1540" width="29.7109375" style="3" customWidth="1"/>
    <col min="1541" max="1541" width="20.7109375" style="3" customWidth="1"/>
    <col min="1542" max="1543" width="0" style="3" hidden="1" customWidth="1"/>
    <col min="1544" max="1794" width="9.140625" style="3"/>
    <col min="1795" max="1795" width="67" style="3" customWidth="1"/>
    <col min="1796" max="1796" width="29.7109375" style="3" customWidth="1"/>
    <col min="1797" max="1797" width="20.7109375" style="3" customWidth="1"/>
    <col min="1798" max="1799" width="0" style="3" hidden="1" customWidth="1"/>
    <col min="1800" max="2050" width="9.140625" style="3"/>
    <col min="2051" max="2051" width="67" style="3" customWidth="1"/>
    <col min="2052" max="2052" width="29.7109375" style="3" customWidth="1"/>
    <col min="2053" max="2053" width="20.7109375" style="3" customWidth="1"/>
    <col min="2054" max="2055" width="0" style="3" hidden="1" customWidth="1"/>
    <col min="2056" max="2306" width="9.140625" style="3"/>
    <col min="2307" max="2307" width="67" style="3" customWidth="1"/>
    <col min="2308" max="2308" width="29.7109375" style="3" customWidth="1"/>
    <col min="2309" max="2309" width="20.7109375" style="3" customWidth="1"/>
    <col min="2310" max="2311" width="0" style="3" hidden="1" customWidth="1"/>
    <col min="2312" max="2562" width="9.140625" style="3"/>
    <col min="2563" max="2563" width="67" style="3" customWidth="1"/>
    <col min="2564" max="2564" width="29.7109375" style="3" customWidth="1"/>
    <col min="2565" max="2565" width="20.7109375" style="3" customWidth="1"/>
    <col min="2566" max="2567" width="0" style="3" hidden="1" customWidth="1"/>
    <col min="2568" max="2818" width="9.140625" style="3"/>
    <col min="2819" max="2819" width="67" style="3" customWidth="1"/>
    <col min="2820" max="2820" width="29.7109375" style="3" customWidth="1"/>
    <col min="2821" max="2821" width="20.7109375" style="3" customWidth="1"/>
    <col min="2822" max="2823" width="0" style="3" hidden="1" customWidth="1"/>
    <col min="2824" max="3074" width="9.140625" style="3"/>
    <col min="3075" max="3075" width="67" style="3" customWidth="1"/>
    <col min="3076" max="3076" width="29.7109375" style="3" customWidth="1"/>
    <col min="3077" max="3077" width="20.7109375" style="3" customWidth="1"/>
    <col min="3078" max="3079" width="0" style="3" hidden="1" customWidth="1"/>
    <col min="3080" max="3330" width="9.140625" style="3"/>
    <col min="3331" max="3331" width="67" style="3" customWidth="1"/>
    <col min="3332" max="3332" width="29.7109375" style="3" customWidth="1"/>
    <col min="3333" max="3333" width="20.7109375" style="3" customWidth="1"/>
    <col min="3334" max="3335" width="0" style="3" hidden="1" customWidth="1"/>
    <col min="3336" max="3586" width="9.140625" style="3"/>
    <col min="3587" max="3587" width="67" style="3" customWidth="1"/>
    <col min="3588" max="3588" width="29.7109375" style="3" customWidth="1"/>
    <col min="3589" max="3589" width="20.7109375" style="3" customWidth="1"/>
    <col min="3590" max="3591" width="0" style="3" hidden="1" customWidth="1"/>
    <col min="3592" max="3842" width="9.140625" style="3"/>
    <col min="3843" max="3843" width="67" style="3" customWidth="1"/>
    <col min="3844" max="3844" width="29.7109375" style="3" customWidth="1"/>
    <col min="3845" max="3845" width="20.7109375" style="3" customWidth="1"/>
    <col min="3846" max="3847" width="0" style="3" hidden="1" customWidth="1"/>
    <col min="3848" max="4098" width="9.140625" style="3"/>
    <col min="4099" max="4099" width="67" style="3" customWidth="1"/>
    <col min="4100" max="4100" width="29.7109375" style="3" customWidth="1"/>
    <col min="4101" max="4101" width="20.7109375" style="3" customWidth="1"/>
    <col min="4102" max="4103" width="0" style="3" hidden="1" customWidth="1"/>
    <col min="4104" max="4354" width="9.140625" style="3"/>
    <col min="4355" max="4355" width="67" style="3" customWidth="1"/>
    <col min="4356" max="4356" width="29.7109375" style="3" customWidth="1"/>
    <col min="4357" max="4357" width="20.7109375" style="3" customWidth="1"/>
    <col min="4358" max="4359" width="0" style="3" hidden="1" customWidth="1"/>
    <col min="4360" max="4610" width="9.140625" style="3"/>
    <col min="4611" max="4611" width="67" style="3" customWidth="1"/>
    <col min="4612" max="4612" width="29.7109375" style="3" customWidth="1"/>
    <col min="4613" max="4613" width="20.7109375" style="3" customWidth="1"/>
    <col min="4614" max="4615" width="0" style="3" hidden="1" customWidth="1"/>
    <col min="4616" max="4866" width="9.140625" style="3"/>
    <col min="4867" max="4867" width="67" style="3" customWidth="1"/>
    <col min="4868" max="4868" width="29.7109375" style="3" customWidth="1"/>
    <col min="4869" max="4869" width="20.7109375" style="3" customWidth="1"/>
    <col min="4870" max="4871" width="0" style="3" hidden="1" customWidth="1"/>
    <col min="4872" max="5122" width="9.140625" style="3"/>
    <col min="5123" max="5123" width="67" style="3" customWidth="1"/>
    <col min="5124" max="5124" width="29.7109375" style="3" customWidth="1"/>
    <col min="5125" max="5125" width="20.7109375" style="3" customWidth="1"/>
    <col min="5126" max="5127" width="0" style="3" hidden="1" customWidth="1"/>
    <col min="5128" max="5378" width="9.140625" style="3"/>
    <col min="5379" max="5379" width="67" style="3" customWidth="1"/>
    <col min="5380" max="5380" width="29.7109375" style="3" customWidth="1"/>
    <col min="5381" max="5381" width="20.7109375" style="3" customWidth="1"/>
    <col min="5382" max="5383" width="0" style="3" hidden="1" customWidth="1"/>
    <col min="5384" max="5634" width="9.140625" style="3"/>
    <col min="5635" max="5635" width="67" style="3" customWidth="1"/>
    <col min="5636" max="5636" width="29.7109375" style="3" customWidth="1"/>
    <col min="5637" max="5637" width="20.7109375" style="3" customWidth="1"/>
    <col min="5638" max="5639" width="0" style="3" hidden="1" customWidth="1"/>
    <col min="5640" max="5890" width="9.140625" style="3"/>
    <col min="5891" max="5891" width="67" style="3" customWidth="1"/>
    <col min="5892" max="5892" width="29.7109375" style="3" customWidth="1"/>
    <col min="5893" max="5893" width="20.7109375" style="3" customWidth="1"/>
    <col min="5894" max="5895" width="0" style="3" hidden="1" customWidth="1"/>
    <col min="5896" max="6146" width="9.140625" style="3"/>
    <col min="6147" max="6147" width="67" style="3" customWidth="1"/>
    <col min="6148" max="6148" width="29.7109375" style="3" customWidth="1"/>
    <col min="6149" max="6149" width="20.7109375" style="3" customWidth="1"/>
    <col min="6150" max="6151" width="0" style="3" hidden="1" customWidth="1"/>
    <col min="6152" max="6402" width="9.140625" style="3"/>
    <col min="6403" max="6403" width="67" style="3" customWidth="1"/>
    <col min="6404" max="6404" width="29.7109375" style="3" customWidth="1"/>
    <col min="6405" max="6405" width="20.7109375" style="3" customWidth="1"/>
    <col min="6406" max="6407" width="0" style="3" hidden="1" customWidth="1"/>
    <col min="6408" max="6658" width="9.140625" style="3"/>
    <col min="6659" max="6659" width="67" style="3" customWidth="1"/>
    <col min="6660" max="6660" width="29.7109375" style="3" customWidth="1"/>
    <col min="6661" max="6661" width="20.7109375" style="3" customWidth="1"/>
    <col min="6662" max="6663" width="0" style="3" hidden="1" customWidth="1"/>
    <col min="6664" max="6914" width="9.140625" style="3"/>
    <col min="6915" max="6915" width="67" style="3" customWidth="1"/>
    <col min="6916" max="6916" width="29.7109375" style="3" customWidth="1"/>
    <col min="6917" max="6917" width="20.7109375" style="3" customWidth="1"/>
    <col min="6918" max="6919" width="0" style="3" hidden="1" customWidth="1"/>
    <col min="6920" max="7170" width="9.140625" style="3"/>
    <col min="7171" max="7171" width="67" style="3" customWidth="1"/>
    <col min="7172" max="7172" width="29.7109375" style="3" customWidth="1"/>
    <col min="7173" max="7173" width="20.7109375" style="3" customWidth="1"/>
    <col min="7174" max="7175" width="0" style="3" hidden="1" customWidth="1"/>
    <col min="7176" max="7426" width="9.140625" style="3"/>
    <col min="7427" max="7427" width="67" style="3" customWidth="1"/>
    <col min="7428" max="7428" width="29.7109375" style="3" customWidth="1"/>
    <col min="7429" max="7429" width="20.7109375" style="3" customWidth="1"/>
    <col min="7430" max="7431" width="0" style="3" hidden="1" customWidth="1"/>
    <col min="7432" max="7682" width="9.140625" style="3"/>
    <col min="7683" max="7683" width="67" style="3" customWidth="1"/>
    <col min="7684" max="7684" width="29.7109375" style="3" customWidth="1"/>
    <col min="7685" max="7685" width="20.7109375" style="3" customWidth="1"/>
    <col min="7686" max="7687" width="0" style="3" hidden="1" customWidth="1"/>
    <col min="7688" max="7938" width="9.140625" style="3"/>
    <col min="7939" max="7939" width="67" style="3" customWidth="1"/>
    <col min="7940" max="7940" width="29.7109375" style="3" customWidth="1"/>
    <col min="7941" max="7941" width="20.7109375" style="3" customWidth="1"/>
    <col min="7942" max="7943" width="0" style="3" hidden="1" customWidth="1"/>
    <col min="7944" max="8194" width="9.140625" style="3"/>
    <col min="8195" max="8195" width="67" style="3" customWidth="1"/>
    <col min="8196" max="8196" width="29.7109375" style="3" customWidth="1"/>
    <col min="8197" max="8197" width="20.7109375" style="3" customWidth="1"/>
    <col min="8198" max="8199" width="0" style="3" hidden="1" customWidth="1"/>
    <col min="8200" max="8450" width="9.140625" style="3"/>
    <col min="8451" max="8451" width="67" style="3" customWidth="1"/>
    <col min="8452" max="8452" width="29.7109375" style="3" customWidth="1"/>
    <col min="8453" max="8453" width="20.7109375" style="3" customWidth="1"/>
    <col min="8454" max="8455" width="0" style="3" hidden="1" customWidth="1"/>
    <col min="8456" max="8706" width="9.140625" style="3"/>
    <col min="8707" max="8707" width="67" style="3" customWidth="1"/>
    <col min="8708" max="8708" width="29.7109375" style="3" customWidth="1"/>
    <col min="8709" max="8709" width="20.7109375" style="3" customWidth="1"/>
    <col min="8710" max="8711" width="0" style="3" hidden="1" customWidth="1"/>
    <col min="8712" max="8962" width="9.140625" style="3"/>
    <col min="8963" max="8963" width="67" style="3" customWidth="1"/>
    <col min="8964" max="8964" width="29.7109375" style="3" customWidth="1"/>
    <col min="8965" max="8965" width="20.7109375" style="3" customWidth="1"/>
    <col min="8966" max="8967" width="0" style="3" hidden="1" customWidth="1"/>
    <col min="8968" max="9218" width="9.140625" style="3"/>
    <col min="9219" max="9219" width="67" style="3" customWidth="1"/>
    <col min="9220" max="9220" width="29.7109375" style="3" customWidth="1"/>
    <col min="9221" max="9221" width="20.7109375" style="3" customWidth="1"/>
    <col min="9222" max="9223" width="0" style="3" hidden="1" customWidth="1"/>
    <col min="9224" max="9474" width="9.140625" style="3"/>
    <col min="9475" max="9475" width="67" style="3" customWidth="1"/>
    <col min="9476" max="9476" width="29.7109375" style="3" customWidth="1"/>
    <col min="9477" max="9477" width="20.7109375" style="3" customWidth="1"/>
    <col min="9478" max="9479" width="0" style="3" hidden="1" customWidth="1"/>
    <col min="9480" max="9730" width="9.140625" style="3"/>
    <col min="9731" max="9731" width="67" style="3" customWidth="1"/>
    <col min="9732" max="9732" width="29.7109375" style="3" customWidth="1"/>
    <col min="9733" max="9733" width="20.7109375" style="3" customWidth="1"/>
    <col min="9734" max="9735" width="0" style="3" hidden="1" customWidth="1"/>
    <col min="9736" max="9986" width="9.140625" style="3"/>
    <col min="9987" max="9987" width="67" style="3" customWidth="1"/>
    <col min="9988" max="9988" width="29.7109375" style="3" customWidth="1"/>
    <col min="9989" max="9989" width="20.7109375" style="3" customWidth="1"/>
    <col min="9990" max="9991" width="0" style="3" hidden="1" customWidth="1"/>
    <col min="9992" max="10242" width="9.140625" style="3"/>
    <col min="10243" max="10243" width="67" style="3" customWidth="1"/>
    <col min="10244" max="10244" width="29.7109375" style="3" customWidth="1"/>
    <col min="10245" max="10245" width="20.7109375" style="3" customWidth="1"/>
    <col min="10246" max="10247" width="0" style="3" hidden="1" customWidth="1"/>
    <col min="10248" max="10498" width="9.140625" style="3"/>
    <col min="10499" max="10499" width="67" style="3" customWidth="1"/>
    <col min="10500" max="10500" width="29.7109375" style="3" customWidth="1"/>
    <col min="10501" max="10501" width="20.7109375" style="3" customWidth="1"/>
    <col min="10502" max="10503" width="0" style="3" hidden="1" customWidth="1"/>
    <col min="10504" max="10754" width="9.140625" style="3"/>
    <col min="10755" max="10755" width="67" style="3" customWidth="1"/>
    <col min="10756" max="10756" width="29.7109375" style="3" customWidth="1"/>
    <col min="10757" max="10757" width="20.7109375" style="3" customWidth="1"/>
    <col min="10758" max="10759" width="0" style="3" hidden="1" customWidth="1"/>
    <col min="10760" max="11010" width="9.140625" style="3"/>
    <col min="11011" max="11011" width="67" style="3" customWidth="1"/>
    <col min="11012" max="11012" width="29.7109375" style="3" customWidth="1"/>
    <col min="11013" max="11013" width="20.7109375" style="3" customWidth="1"/>
    <col min="11014" max="11015" width="0" style="3" hidden="1" customWidth="1"/>
    <col min="11016" max="11266" width="9.140625" style="3"/>
    <col min="11267" max="11267" width="67" style="3" customWidth="1"/>
    <col min="11268" max="11268" width="29.7109375" style="3" customWidth="1"/>
    <col min="11269" max="11269" width="20.7109375" style="3" customWidth="1"/>
    <col min="11270" max="11271" width="0" style="3" hidden="1" customWidth="1"/>
    <col min="11272" max="11522" width="9.140625" style="3"/>
    <col min="11523" max="11523" width="67" style="3" customWidth="1"/>
    <col min="11524" max="11524" width="29.7109375" style="3" customWidth="1"/>
    <col min="11525" max="11525" width="20.7109375" style="3" customWidth="1"/>
    <col min="11526" max="11527" width="0" style="3" hidden="1" customWidth="1"/>
    <col min="11528" max="11778" width="9.140625" style="3"/>
    <col min="11779" max="11779" width="67" style="3" customWidth="1"/>
    <col min="11780" max="11780" width="29.7109375" style="3" customWidth="1"/>
    <col min="11781" max="11781" width="20.7109375" style="3" customWidth="1"/>
    <col min="11782" max="11783" width="0" style="3" hidden="1" customWidth="1"/>
    <col min="11784" max="12034" width="9.140625" style="3"/>
    <col min="12035" max="12035" width="67" style="3" customWidth="1"/>
    <col min="12036" max="12036" width="29.7109375" style="3" customWidth="1"/>
    <col min="12037" max="12037" width="20.7109375" style="3" customWidth="1"/>
    <col min="12038" max="12039" width="0" style="3" hidden="1" customWidth="1"/>
    <col min="12040" max="12290" width="9.140625" style="3"/>
    <col min="12291" max="12291" width="67" style="3" customWidth="1"/>
    <col min="12292" max="12292" width="29.7109375" style="3" customWidth="1"/>
    <col min="12293" max="12293" width="20.7109375" style="3" customWidth="1"/>
    <col min="12294" max="12295" width="0" style="3" hidden="1" customWidth="1"/>
    <col min="12296" max="12546" width="9.140625" style="3"/>
    <col min="12547" max="12547" width="67" style="3" customWidth="1"/>
    <col min="12548" max="12548" width="29.7109375" style="3" customWidth="1"/>
    <col min="12549" max="12549" width="20.7109375" style="3" customWidth="1"/>
    <col min="12550" max="12551" width="0" style="3" hidden="1" customWidth="1"/>
    <col min="12552" max="12802" width="9.140625" style="3"/>
    <col min="12803" max="12803" width="67" style="3" customWidth="1"/>
    <col min="12804" max="12804" width="29.7109375" style="3" customWidth="1"/>
    <col min="12805" max="12805" width="20.7109375" style="3" customWidth="1"/>
    <col min="12806" max="12807" width="0" style="3" hidden="1" customWidth="1"/>
    <col min="12808" max="13058" width="9.140625" style="3"/>
    <col min="13059" max="13059" width="67" style="3" customWidth="1"/>
    <col min="13060" max="13060" width="29.7109375" style="3" customWidth="1"/>
    <col min="13061" max="13061" width="20.7109375" style="3" customWidth="1"/>
    <col min="13062" max="13063" width="0" style="3" hidden="1" customWidth="1"/>
    <col min="13064" max="13314" width="9.140625" style="3"/>
    <col min="13315" max="13315" width="67" style="3" customWidth="1"/>
    <col min="13316" max="13316" width="29.7109375" style="3" customWidth="1"/>
    <col min="13317" max="13317" width="20.7109375" style="3" customWidth="1"/>
    <col min="13318" max="13319" width="0" style="3" hidden="1" customWidth="1"/>
    <col min="13320" max="13570" width="9.140625" style="3"/>
    <col min="13571" max="13571" width="67" style="3" customWidth="1"/>
    <col min="13572" max="13572" width="29.7109375" style="3" customWidth="1"/>
    <col min="13573" max="13573" width="20.7109375" style="3" customWidth="1"/>
    <col min="13574" max="13575" width="0" style="3" hidden="1" customWidth="1"/>
    <col min="13576" max="13826" width="9.140625" style="3"/>
    <col min="13827" max="13827" width="67" style="3" customWidth="1"/>
    <col min="13828" max="13828" width="29.7109375" style="3" customWidth="1"/>
    <col min="13829" max="13829" width="20.7109375" style="3" customWidth="1"/>
    <col min="13830" max="13831" width="0" style="3" hidden="1" customWidth="1"/>
    <col min="13832" max="14082" width="9.140625" style="3"/>
    <col min="14083" max="14083" width="67" style="3" customWidth="1"/>
    <col min="14084" max="14084" width="29.7109375" style="3" customWidth="1"/>
    <col min="14085" max="14085" width="20.7109375" style="3" customWidth="1"/>
    <col min="14086" max="14087" width="0" style="3" hidden="1" customWidth="1"/>
    <col min="14088" max="14338" width="9.140625" style="3"/>
    <col min="14339" max="14339" width="67" style="3" customWidth="1"/>
    <col min="14340" max="14340" width="29.7109375" style="3" customWidth="1"/>
    <col min="14341" max="14341" width="20.7109375" style="3" customWidth="1"/>
    <col min="14342" max="14343" width="0" style="3" hidden="1" customWidth="1"/>
    <col min="14344" max="14594" width="9.140625" style="3"/>
    <col min="14595" max="14595" width="67" style="3" customWidth="1"/>
    <col min="14596" max="14596" width="29.7109375" style="3" customWidth="1"/>
    <col min="14597" max="14597" width="20.7109375" style="3" customWidth="1"/>
    <col min="14598" max="14599" width="0" style="3" hidden="1" customWidth="1"/>
    <col min="14600" max="14850" width="9.140625" style="3"/>
    <col min="14851" max="14851" width="67" style="3" customWidth="1"/>
    <col min="14852" max="14852" width="29.7109375" style="3" customWidth="1"/>
    <col min="14853" max="14853" width="20.7109375" style="3" customWidth="1"/>
    <col min="14854" max="14855" width="0" style="3" hidden="1" customWidth="1"/>
    <col min="14856" max="15106" width="9.140625" style="3"/>
    <col min="15107" max="15107" width="67" style="3" customWidth="1"/>
    <col min="15108" max="15108" width="29.7109375" style="3" customWidth="1"/>
    <col min="15109" max="15109" width="20.7109375" style="3" customWidth="1"/>
    <col min="15110" max="15111" width="0" style="3" hidden="1" customWidth="1"/>
    <col min="15112" max="15362" width="9.140625" style="3"/>
    <col min="15363" max="15363" width="67" style="3" customWidth="1"/>
    <col min="15364" max="15364" width="29.7109375" style="3" customWidth="1"/>
    <col min="15365" max="15365" width="20.7109375" style="3" customWidth="1"/>
    <col min="15366" max="15367" width="0" style="3" hidden="1" customWidth="1"/>
    <col min="15368" max="15618" width="9.140625" style="3"/>
    <col min="15619" max="15619" width="67" style="3" customWidth="1"/>
    <col min="15620" max="15620" width="29.7109375" style="3" customWidth="1"/>
    <col min="15621" max="15621" width="20.7109375" style="3" customWidth="1"/>
    <col min="15622" max="15623" width="0" style="3" hidden="1" customWidth="1"/>
    <col min="15624" max="15874" width="9.140625" style="3"/>
    <col min="15875" max="15875" width="67" style="3" customWidth="1"/>
    <col min="15876" max="15876" width="29.7109375" style="3" customWidth="1"/>
    <col min="15877" max="15877" width="20.7109375" style="3" customWidth="1"/>
    <col min="15878" max="15879" width="0" style="3" hidden="1" customWidth="1"/>
    <col min="15880" max="16130" width="9.140625" style="3"/>
    <col min="16131" max="16131" width="67" style="3" customWidth="1"/>
    <col min="16132" max="16132" width="29.7109375" style="3" customWidth="1"/>
    <col min="16133" max="16133" width="20.7109375" style="3" customWidth="1"/>
    <col min="16134" max="16135" width="0" style="3" hidden="1" customWidth="1"/>
    <col min="16136" max="16384" width="9.140625" style="3"/>
  </cols>
  <sheetData>
    <row r="1" spans="1:21" s="1" customFormat="1" ht="15.75" x14ac:dyDescent="0.25">
      <c r="E1" s="2"/>
      <c r="G1" s="2"/>
      <c r="I1" s="2"/>
      <c r="K1" s="2"/>
      <c r="M1" s="2"/>
      <c r="O1" s="2"/>
      <c r="S1" s="2"/>
      <c r="T1" s="2" t="s">
        <v>140</v>
      </c>
    </row>
    <row r="2" spans="1:21" s="1" customFormat="1" ht="15.75" x14ac:dyDescent="0.25">
      <c r="E2" s="2"/>
      <c r="G2" s="2"/>
      <c r="I2" s="2"/>
      <c r="K2" s="2"/>
      <c r="M2" s="2"/>
      <c r="O2" s="2"/>
      <c r="S2" s="2"/>
      <c r="T2" s="2" t="s">
        <v>0</v>
      </c>
    </row>
    <row r="3" spans="1:21" x14ac:dyDescent="0.25">
      <c r="T3" s="3" t="s">
        <v>1</v>
      </c>
    </row>
    <row r="4" spans="1:21" s="1" customFormat="1" ht="15.75" x14ac:dyDescent="0.25">
      <c r="E4" s="2"/>
      <c r="G4" s="2"/>
      <c r="I4" s="2"/>
      <c r="K4" s="2"/>
      <c r="M4" s="2"/>
      <c r="O4" s="2"/>
      <c r="S4" s="2"/>
      <c r="T4" s="2" t="s">
        <v>141</v>
      </c>
    </row>
    <row r="6" spans="1:21" ht="15" customHeight="1" x14ac:dyDescent="0.25">
      <c r="A6" s="48" t="s">
        <v>135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x14ac:dyDescent="0.25">
      <c r="A8" s="53" t="s">
        <v>3</v>
      </c>
      <c r="B8" s="54" t="s">
        <v>4</v>
      </c>
      <c r="C8" s="50" t="s">
        <v>5</v>
      </c>
      <c r="D8" s="51" t="s">
        <v>6</v>
      </c>
      <c r="E8" s="50"/>
      <c r="F8" s="51" t="s">
        <v>7</v>
      </c>
      <c r="G8" s="50"/>
      <c r="H8" s="51" t="s">
        <v>8</v>
      </c>
      <c r="I8" s="50"/>
      <c r="J8" s="51" t="s">
        <v>9</v>
      </c>
      <c r="K8" s="50"/>
      <c r="L8" s="51" t="s">
        <v>10</v>
      </c>
      <c r="M8" s="50"/>
      <c r="N8" s="51" t="s">
        <v>11</v>
      </c>
      <c r="O8" s="50" t="s">
        <v>12</v>
      </c>
      <c r="P8" s="50" t="s">
        <v>13</v>
      </c>
      <c r="Q8" s="50" t="s">
        <v>124</v>
      </c>
      <c r="R8" s="50" t="s">
        <v>13</v>
      </c>
      <c r="S8" s="50" t="s">
        <v>14</v>
      </c>
      <c r="T8" s="50" t="s">
        <v>124</v>
      </c>
      <c r="U8" s="50" t="s">
        <v>14</v>
      </c>
    </row>
    <row r="9" spans="1:21" ht="25.5" customHeight="1" x14ac:dyDescent="0.25">
      <c r="A9" s="53"/>
      <c r="B9" s="54"/>
      <c r="C9" s="50"/>
      <c r="D9" s="52"/>
      <c r="E9" s="50"/>
      <c r="F9" s="52"/>
      <c r="G9" s="50"/>
      <c r="H9" s="52"/>
      <c r="I9" s="50"/>
      <c r="J9" s="52"/>
      <c r="K9" s="50"/>
      <c r="L9" s="52"/>
      <c r="M9" s="50"/>
      <c r="N9" s="52"/>
      <c r="O9" s="50"/>
      <c r="P9" s="50"/>
      <c r="Q9" s="50"/>
      <c r="R9" s="50"/>
      <c r="S9" s="50"/>
      <c r="T9" s="50"/>
      <c r="U9" s="50"/>
    </row>
    <row r="10" spans="1:21" s="8" customFormat="1" x14ac:dyDescent="0.25">
      <c r="A10" s="39">
        <v>1</v>
      </c>
      <c r="B10" s="40">
        <v>2</v>
      </c>
      <c r="C10" s="38" t="s">
        <v>15</v>
      </c>
      <c r="D10" s="7"/>
      <c r="E10" s="38" t="s">
        <v>15</v>
      </c>
      <c r="F10" s="7"/>
      <c r="G10" s="38" t="s">
        <v>15</v>
      </c>
      <c r="H10" s="7"/>
      <c r="I10" s="38" t="s">
        <v>15</v>
      </c>
      <c r="J10" s="7"/>
      <c r="K10" s="38" t="s">
        <v>15</v>
      </c>
      <c r="L10" s="7">
        <v>4</v>
      </c>
      <c r="M10" s="38" t="s">
        <v>16</v>
      </c>
      <c r="N10" s="7">
        <v>4</v>
      </c>
      <c r="O10" s="38" t="s">
        <v>16</v>
      </c>
      <c r="P10" s="38" t="s">
        <v>15</v>
      </c>
      <c r="Q10" s="40">
        <v>4</v>
      </c>
      <c r="R10" s="38" t="s">
        <v>16</v>
      </c>
      <c r="S10" s="7">
        <v>6</v>
      </c>
      <c r="T10" s="38" t="s">
        <v>139</v>
      </c>
      <c r="U10" s="7">
        <v>8</v>
      </c>
    </row>
    <row r="11" spans="1:21" ht="28.5" x14ac:dyDescent="0.25">
      <c r="A11" s="9" t="s">
        <v>17</v>
      </c>
      <c r="B11" s="10" t="s">
        <v>18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11">
        <f>SUM(P12+P17+P22)</f>
        <v>100240.1</v>
      </c>
      <c r="Q11" s="11">
        <f t="shared" ref="Q11:R11" si="5">SUM(Q12+Q17+Q22)</f>
        <v>-2979.1</v>
      </c>
      <c r="R11" s="11">
        <f t="shared" si="5"/>
        <v>97261</v>
      </c>
      <c r="S11" s="11">
        <f>SUM(S12+S17+S22)</f>
        <v>74197.899999999994</v>
      </c>
      <c r="T11" s="11">
        <f t="shared" ref="T11" si="6">SUM(T12+T17+T22)</f>
        <v>-5775.9</v>
      </c>
      <c r="U11" s="11">
        <f t="shared" ref="U11" si="7">SUM(U12+U17+U22)</f>
        <v>68422</v>
      </c>
    </row>
    <row r="12" spans="1:21" ht="42.75" x14ac:dyDescent="0.25">
      <c r="A12" s="9" t="s">
        <v>19</v>
      </c>
      <c r="B12" s="10" t="s">
        <v>20</v>
      </c>
      <c r="C12" s="11">
        <f>C14</f>
        <v>0</v>
      </c>
      <c r="D12" s="11">
        <f t="shared" ref="D12" si="8">D14</f>
        <v>0</v>
      </c>
      <c r="E12" s="12">
        <f t="shared" si="1"/>
        <v>0</v>
      </c>
      <c r="F12" s="11">
        <f t="shared" ref="F12" si="9">F14</f>
        <v>0</v>
      </c>
      <c r="G12" s="12">
        <f t="shared" ref="G12:G63" si="10">SUM(E12:F12)</f>
        <v>0</v>
      </c>
      <c r="H12" s="11">
        <f t="shared" ref="H12:J12" si="11">H14</f>
        <v>0</v>
      </c>
      <c r="I12" s="12">
        <f t="shared" ref="I12:I63" si="12">SUM(G12:H12)</f>
        <v>0</v>
      </c>
      <c r="J12" s="11">
        <f t="shared" si="11"/>
        <v>0</v>
      </c>
      <c r="K12" s="12">
        <f t="shared" ref="K12:K63" si="13">SUM(I12:J12)</f>
        <v>0</v>
      </c>
      <c r="L12" s="11">
        <f t="shared" ref="L12:N12" si="14">L14</f>
        <v>0</v>
      </c>
      <c r="M12" s="12">
        <f t="shared" ref="M12:M63" si="15">SUM(K12:L12)</f>
        <v>0</v>
      </c>
      <c r="N12" s="11">
        <f t="shared" si="14"/>
        <v>0</v>
      </c>
      <c r="O12" s="12">
        <f t="shared" ref="O12:O63" si="16">SUM(M12:N12)</f>
        <v>0</v>
      </c>
      <c r="P12" s="11">
        <f>P14</f>
        <v>0</v>
      </c>
      <c r="Q12" s="11">
        <f t="shared" ref="Q12:R12" si="17">Q14</f>
        <v>0</v>
      </c>
      <c r="R12" s="11">
        <f t="shared" si="17"/>
        <v>0</v>
      </c>
      <c r="S12" s="11">
        <f>S14</f>
        <v>0</v>
      </c>
      <c r="T12" s="11">
        <f t="shared" ref="T12:U12" si="18">T14</f>
        <v>0</v>
      </c>
      <c r="U12" s="11">
        <f t="shared" si="18"/>
        <v>0</v>
      </c>
    </row>
    <row r="13" spans="1:21" ht="45" x14ac:dyDescent="0.25">
      <c r="A13" s="13" t="s">
        <v>21</v>
      </c>
      <c r="B13" s="14" t="s">
        <v>22</v>
      </c>
      <c r="C13" s="15" t="s">
        <v>23</v>
      </c>
      <c r="D13" s="16"/>
      <c r="E13" s="12">
        <f t="shared" si="1"/>
        <v>0</v>
      </c>
      <c r="F13" s="16"/>
      <c r="G13" s="12">
        <f t="shared" si="10"/>
        <v>0</v>
      </c>
      <c r="H13" s="16"/>
      <c r="I13" s="12">
        <f t="shared" si="12"/>
        <v>0</v>
      </c>
      <c r="J13" s="16"/>
      <c r="K13" s="12">
        <f t="shared" si="13"/>
        <v>0</v>
      </c>
      <c r="L13" s="17"/>
      <c r="M13" s="12">
        <f t="shared" si="15"/>
        <v>0</v>
      </c>
      <c r="N13" s="17"/>
      <c r="O13" s="12">
        <f t="shared" si="16"/>
        <v>0</v>
      </c>
      <c r="P13" s="15" t="s">
        <v>23</v>
      </c>
      <c r="Q13" s="15"/>
      <c r="R13" s="45">
        <f>SUM(P13:Q13)</f>
        <v>0</v>
      </c>
      <c r="S13" s="15" t="s">
        <v>23</v>
      </c>
      <c r="T13" s="15"/>
      <c r="U13" s="45">
        <f>SUM(S13:T13)</f>
        <v>0</v>
      </c>
    </row>
    <row r="14" spans="1:21" ht="45" x14ac:dyDescent="0.25">
      <c r="A14" s="13" t="s">
        <v>24</v>
      </c>
      <c r="B14" s="14" t="s">
        <v>25</v>
      </c>
      <c r="C14" s="12">
        <f>C16</f>
        <v>0</v>
      </c>
      <c r="D14" s="12">
        <f t="shared" ref="D14" si="19">D16</f>
        <v>0</v>
      </c>
      <c r="E14" s="12">
        <f t="shared" si="1"/>
        <v>0</v>
      </c>
      <c r="F14" s="12">
        <f t="shared" ref="F14" si="20">F16</f>
        <v>0</v>
      </c>
      <c r="G14" s="12">
        <f t="shared" si="10"/>
        <v>0</v>
      </c>
      <c r="H14" s="12">
        <f t="shared" ref="H14:J14" si="21">H16</f>
        <v>0</v>
      </c>
      <c r="I14" s="12">
        <f t="shared" si="12"/>
        <v>0</v>
      </c>
      <c r="J14" s="12">
        <f t="shared" si="21"/>
        <v>0</v>
      </c>
      <c r="K14" s="12">
        <f t="shared" si="13"/>
        <v>0</v>
      </c>
      <c r="L14" s="12">
        <f t="shared" ref="L14:N14" si="22">L16</f>
        <v>0</v>
      </c>
      <c r="M14" s="12">
        <f t="shared" si="15"/>
        <v>0</v>
      </c>
      <c r="N14" s="12">
        <f t="shared" si="22"/>
        <v>0</v>
      </c>
      <c r="O14" s="12">
        <f t="shared" si="16"/>
        <v>0</v>
      </c>
      <c r="P14" s="12">
        <f>P16</f>
        <v>0</v>
      </c>
      <c r="Q14" s="12"/>
      <c r="R14" s="45">
        <f t="shared" ref="R14:R63" si="23">SUM(P14:Q14)</f>
        <v>0</v>
      </c>
      <c r="S14" s="12">
        <f>S16</f>
        <v>0</v>
      </c>
      <c r="T14" s="12"/>
      <c r="U14" s="45">
        <f t="shared" ref="U14:U16" si="24">SUM(S14:T14)</f>
        <v>0</v>
      </c>
    </row>
    <row r="15" spans="1:21" ht="45" x14ac:dyDescent="0.25">
      <c r="A15" s="13" t="s">
        <v>26</v>
      </c>
      <c r="B15" s="14" t="s">
        <v>27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10"/>
        <v>0</v>
      </c>
      <c r="H15" s="16"/>
      <c r="I15" s="12">
        <f t="shared" si="12"/>
        <v>0</v>
      </c>
      <c r="J15" s="16"/>
      <c r="K15" s="12">
        <f t="shared" si="13"/>
        <v>0</v>
      </c>
      <c r="L15" s="17"/>
      <c r="M15" s="12">
        <f t="shared" si="15"/>
        <v>0</v>
      </c>
      <c r="N15" s="17"/>
      <c r="O15" s="12">
        <f t="shared" si="16"/>
        <v>0</v>
      </c>
      <c r="P15" s="18">
        <f>SUM(P16)</f>
        <v>0</v>
      </c>
      <c r="Q15" s="18"/>
      <c r="R15" s="18">
        <f t="shared" si="23"/>
        <v>0</v>
      </c>
      <c r="S15" s="18">
        <f>SUM(S16)</f>
        <v>0</v>
      </c>
      <c r="T15" s="18"/>
      <c r="U15" s="18">
        <f t="shared" si="24"/>
        <v>0</v>
      </c>
    </row>
    <row r="16" spans="1:21" ht="45" x14ac:dyDescent="0.25">
      <c r="A16" s="13" t="s">
        <v>28</v>
      </c>
      <c r="B16" s="14" t="s">
        <v>29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10"/>
        <v>0</v>
      </c>
      <c r="H16" s="18">
        <v>0</v>
      </c>
      <c r="I16" s="12">
        <f t="shared" si="12"/>
        <v>0</v>
      </c>
      <c r="J16" s="18">
        <v>0</v>
      </c>
      <c r="K16" s="12">
        <f t="shared" si="13"/>
        <v>0</v>
      </c>
      <c r="L16" s="18">
        <v>0</v>
      </c>
      <c r="M16" s="12">
        <f t="shared" si="15"/>
        <v>0</v>
      </c>
      <c r="N16" s="18">
        <v>0</v>
      </c>
      <c r="O16" s="12">
        <f t="shared" si="16"/>
        <v>0</v>
      </c>
      <c r="P16" s="18">
        <v>0</v>
      </c>
      <c r="Q16" s="18"/>
      <c r="R16" s="18">
        <f t="shared" si="23"/>
        <v>0</v>
      </c>
      <c r="S16" s="18">
        <v>0</v>
      </c>
      <c r="T16" s="18"/>
      <c r="U16" s="18">
        <f t="shared" si="24"/>
        <v>0</v>
      </c>
    </row>
    <row r="17" spans="1:21" ht="28.5" x14ac:dyDescent="0.25">
      <c r="A17" s="9" t="s">
        <v>30</v>
      </c>
      <c r="B17" s="10" t="s">
        <v>31</v>
      </c>
      <c r="C17" s="11">
        <f>SUM(C18+C20)</f>
        <v>97965</v>
      </c>
      <c r="D17" s="11">
        <f t="shared" ref="D17" si="25">SUM(D18+D20)</f>
        <v>0</v>
      </c>
      <c r="E17" s="12">
        <f t="shared" si="1"/>
        <v>97965</v>
      </c>
      <c r="F17" s="11">
        <f t="shared" ref="F17" si="26">SUM(F18+F20)</f>
        <v>0</v>
      </c>
      <c r="G17" s="12">
        <f t="shared" si="10"/>
        <v>97965</v>
      </c>
      <c r="H17" s="11">
        <f t="shared" ref="H17:J17" si="27">SUM(H18+H20)</f>
        <v>0</v>
      </c>
      <c r="I17" s="12">
        <f t="shared" si="12"/>
        <v>97965</v>
      </c>
      <c r="J17" s="11">
        <f t="shared" si="27"/>
        <v>0</v>
      </c>
      <c r="K17" s="12">
        <f t="shared" si="13"/>
        <v>97965</v>
      </c>
      <c r="L17" s="11">
        <f t="shared" ref="L17:N17" si="28">SUM(L18+L20)</f>
        <v>0</v>
      </c>
      <c r="M17" s="12">
        <f t="shared" si="15"/>
        <v>97965</v>
      </c>
      <c r="N17" s="11">
        <f t="shared" si="28"/>
        <v>0</v>
      </c>
      <c r="O17" s="12">
        <f t="shared" si="16"/>
        <v>97965</v>
      </c>
      <c r="P17" s="11">
        <f>SUM(P18+P20)</f>
        <v>100240.1</v>
      </c>
      <c r="Q17" s="11">
        <f t="shared" ref="Q17" si="29">SUM(Q18+Q20)</f>
        <v>-2979.1</v>
      </c>
      <c r="R17" s="18">
        <f>SUM(P17:Q17)</f>
        <v>97261</v>
      </c>
      <c r="S17" s="11">
        <f>SUM(S18+S20)</f>
        <v>74197.899999999994</v>
      </c>
      <c r="T17" s="11">
        <f t="shared" ref="T17" si="30">SUM(T18+T20)</f>
        <v>-5775.9</v>
      </c>
      <c r="U17" s="18">
        <f>SUM(S17:T17)</f>
        <v>68422</v>
      </c>
    </row>
    <row r="18" spans="1:21" ht="30" x14ac:dyDescent="0.25">
      <c r="A18" s="13" t="s">
        <v>32</v>
      </c>
      <c r="B18" s="14" t="s">
        <v>33</v>
      </c>
      <c r="C18" s="18">
        <f>SUM(C19)</f>
        <v>193716.5</v>
      </c>
      <c r="D18" s="18">
        <f t="shared" ref="D18:N18" si="31">SUM(D19)</f>
        <v>0</v>
      </c>
      <c r="E18" s="12">
        <f t="shared" si="1"/>
        <v>193716.5</v>
      </c>
      <c r="F18" s="18">
        <f t="shared" si="31"/>
        <v>0</v>
      </c>
      <c r="G18" s="12">
        <f t="shared" si="10"/>
        <v>193716.5</v>
      </c>
      <c r="H18" s="18">
        <f t="shared" si="31"/>
        <v>0</v>
      </c>
      <c r="I18" s="12">
        <f t="shared" si="12"/>
        <v>193716.5</v>
      </c>
      <c r="J18" s="18">
        <f t="shared" si="31"/>
        <v>0</v>
      </c>
      <c r="K18" s="12">
        <f t="shared" si="13"/>
        <v>193716.5</v>
      </c>
      <c r="L18" s="18">
        <f t="shared" si="31"/>
        <v>0</v>
      </c>
      <c r="M18" s="12">
        <f t="shared" si="15"/>
        <v>193716.5</v>
      </c>
      <c r="N18" s="18">
        <f t="shared" si="31"/>
        <v>0</v>
      </c>
      <c r="O18" s="12">
        <f t="shared" si="16"/>
        <v>193716.5</v>
      </c>
      <c r="P18" s="18">
        <f>SUM(P19)</f>
        <v>198205.1</v>
      </c>
      <c r="Q18" s="18">
        <f t="shared" ref="Q18" si="32">SUM(Q19)</f>
        <v>-2979.1</v>
      </c>
      <c r="R18" s="18">
        <f t="shared" si="23"/>
        <v>195226</v>
      </c>
      <c r="S18" s="18">
        <f>SUM(S19)</f>
        <v>174438</v>
      </c>
      <c r="T18" s="18">
        <f t="shared" ref="T18" si="33">SUM(T19)</f>
        <v>-5775.9</v>
      </c>
      <c r="U18" s="18">
        <f t="shared" ref="U18:U63" si="34">SUM(S18:T18)</f>
        <v>168662.1</v>
      </c>
    </row>
    <row r="19" spans="1:21" ht="30" x14ac:dyDescent="0.25">
      <c r="A19" s="13" t="s">
        <v>34</v>
      </c>
      <c r="B19" s="14" t="s">
        <v>35</v>
      </c>
      <c r="C19" s="18">
        <v>193716.5</v>
      </c>
      <c r="D19" s="16"/>
      <c r="E19" s="12">
        <f t="shared" si="1"/>
        <v>193716.5</v>
      </c>
      <c r="F19" s="16"/>
      <c r="G19" s="12">
        <f t="shared" si="10"/>
        <v>193716.5</v>
      </c>
      <c r="H19" s="19"/>
      <c r="I19" s="12">
        <f t="shared" si="12"/>
        <v>193716.5</v>
      </c>
      <c r="J19" s="19"/>
      <c r="K19" s="12">
        <f t="shared" si="13"/>
        <v>193716.5</v>
      </c>
      <c r="L19" s="17"/>
      <c r="M19" s="12">
        <f t="shared" si="15"/>
        <v>193716.5</v>
      </c>
      <c r="N19" s="17"/>
      <c r="O19" s="12">
        <f t="shared" si="16"/>
        <v>193716.5</v>
      </c>
      <c r="P19" s="18">
        <v>198205.1</v>
      </c>
      <c r="Q19" s="18">
        <v>-2979.1</v>
      </c>
      <c r="R19" s="18">
        <f t="shared" si="23"/>
        <v>195226</v>
      </c>
      <c r="S19" s="18">
        <v>174438</v>
      </c>
      <c r="T19" s="18">
        <v>-5775.9</v>
      </c>
      <c r="U19" s="18">
        <f t="shared" si="34"/>
        <v>168662.1</v>
      </c>
    </row>
    <row r="20" spans="1:21" ht="30" x14ac:dyDescent="0.25">
      <c r="A20" s="13" t="s">
        <v>36</v>
      </c>
      <c r="B20" s="14" t="s">
        <v>37</v>
      </c>
      <c r="C20" s="18">
        <f>SUM(C21)</f>
        <v>-95751.5</v>
      </c>
      <c r="D20" s="18">
        <f t="shared" ref="D20:N20" si="35">SUM(D21)</f>
        <v>0</v>
      </c>
      <c r="E20" s="12">
        <f t="shared" si="1"/>
        <v>-95751.5</v>
      </c>
      <c r="F20" s="18">
        <f t="shared" si="35"/>
        <v>0</v>
      </c>
      <c r="G20" s="12">
        <f t="shared" si="10"/>
        <v>-95751.5</v>
      </c>
      <c r="H20" s="18">
        <f t="shared" si="35"/>
        <v>0</v>
      </c>
      <c r="I20" s="12">
        <f t="shared" si="12"/>
        <v>-95751.5</v>
      </c>
      <c r="J20" s="18">
        <f t="shared" si="35"/>
        <v>0</v>
      </c>
      <c r="K20" s="12">
        <f t="shared" si="13"/>
        <v>-95751.5</v>
      </c>
      <c r="L20" s="18">
        <f t="shared" si="35"/>
        <v>0</v>
      </c>
      <c r="M20" s="12">
        <f t="shared" si="15"/>
        <v>-95751.5</v>
      </c>
      <c r="N20" s="18">
        <f t="shared" si="35"/>
        <v>0</v>
      </c>
      <c r="O20" s="12">
        <f t="shared" si="16"/>
        <v>-95751.5</v>
      </c>
      <c r="P20" s="18">
        <f>SUM(P21)</f>
        <v>-97965</v>
      </c>
      <c r="Q20" s="18"/>
      <c r="R20" s="18">
        <f t="shared" si="23"/>
        <v>-97965</v>
      </c>
      <c r="S20" s="18">
        <f>SUM(S21)</f>
        <v>-100240.1</v>
      </c>
      <c r="T20" s="18"/>
      <c r="U20" s="18">
        <f t="shared" si="34"/>
        <v>-100240.1</v>
      </c>
    </row>
    <row r="21" spans="1:21" ht="30" x14ac:dyDescent="0.25">
      <c r="A21" s="13" t="s">
        <v>38</v>
      </c>
      <c r="B21" s="14" t="s">
        <v>39</v>
      </c>
      <c r="C21" s="18">
        <v>-95751.5</v>
      </c>
      <c r="D21" s="16"/>
      <c r="E21" s="12">
        <f t="shared" si="1"/>
        <v>-95751.5</v>
      </c>
      <c r="F21" s="16"/>
      <c r="G21" s="12">
        <f t="shared" si="10"/>
        <v>-95751.5</v>
      </c>
      <c r="H21" s="19"/>
      <c r="I21" s="12">
        <f t="shared" si="12"/>
        <v>-95751.5</v>
      </c>
      <c r="J21" s="19"/>
      <c r="K21" s="12">
        <f t="shared" si="13"/>
        <v>-95751.5</v>
      </c>
      <c r="L21" s="17"/>
      <c r="M21" s="12">
        <f t="shared" si="15"/>
        <v>-95751.5</v>
      </c>
      <c r="N21" s="17"/>
      <c r="O21" s="12">
        <f t="shared" si="16"/>
        <v>-95751.5</v>
      </c>
      <c r="P21" s="18">
        <v>-97965</v>
      </c>
      <c r="Q21" s="18"/>
      <c r="R21" s="18">
        <f t="shared" si="23"/>
        <v>-97965</v>
      </c>
      <c r="S21" s="18">
        <v>-100240.1</v>
      </c>
      <c r="T21" s="18"/>
      <c r="U21" s="18">
        <f t="shared" si="34"/>
        <v>-100240.1</v>
      </c>
    </row>
    <row r="22" spans="1:21" s="23" customFormat="1" ht="28.5" x14ac:dyDescent="0.25">
      <c r="A22" s="20" t="s">
        <v>40</v>
      </c>
      <c r="B22" s="21" t="s">
        <v>41</v>
      </c>
      <c r="C22" s="22">
        <f>C23+C25</f>
        <v>0</v>
      </c>
      <c r="D22" s="22">
        <f t="shared" ref="D22" si="36">D23+D25</f>
        <v>0</v>
      </c>
      <c r="E22" s="12">
        <f t="shared" si="1"/>
        <v>0</v>
      </c>
      <c r="F22" s="22">
        <f t="shared" ref="F22" si="37">F23+F25</f>
        <v>0</v>
      </c>
      <c r="G22" s="12">
        <f t="shared" si="10"/>
        <v>0</v>
      </c>
      <c r="H22" s="22">
        <f t="shared" ref="H22:J22" si="38">H23+H25</f>
        <v>0</v>
      </c>
      <c r="I22" s="12">
        <f t="shared" si="12"/>
        <v>0</v>
      </c>
      <c r="J22" s="22">
        <f t="shared" si="38"/>
        <v>0</v>
      </c>
      <c r="K22" s="12">
        <f t="shared" si="13"/>
        <v>0</v>
      </c>
      <c r="L22" s="22">
        <f t="shared" ref="L22:N22" si="39">L23+L25</f>
        <v>0</v>
      </c>
      <c r="M22" s="12">
        <f t="shared" si="15"/>
        <v>0</v>
      </c>
      <c r="N22" s="22">
        <f t="shared" si="39"/>
        <v>0</v>
      </c>
      <c r="O22" s="12">
        <f t="shared" si="16"/>
        <v>0</v>
      </c>
      <c r="P22" s="22">
        <f>P23+P25</f>
        <v>0</v>
      </c>
      <c r="Q22" s="22"/>
      <c r="R22" s="18">
        <f t="shared" si="23"/>
        <v>0</v>
      </c>
      <c r="S22" s="22">
        <f>S23+S25</f>
        <v>0</v>
      </c>
      <c r="T22" s="22"/>
      <c r="U22" s="18">
        <f t="shared" si="34"/>
        <v>0</v>
      </c>
    </row>
    <row r="23" spans="1:21" s="23" customFormat="1" ht="30" x14ac:dyDescent="0.25">
      <c r="A23" s="24" t="s">
        <v>42</v>
      </c>
      <c r="B23" s="25" t="s">
        <v>43</v>
      </c>
      <c r="C23" s="26">
        <f>C24</f>
        <v>0</v>
      </c>
      <c r="D23" s="26">
        <f t="shared" ref="D23:N23" si="40">D24</f>
        <v>0</v>
      </c>
      <c r="E23" s="12">
        <f t="shared" si="1"/>
        <v>0</v>
      </c>
      <c r="F23" s="26">
        <f t="shared" si="40"/>
        <v>0</v>
      </c>
      <c r="G23" s="12">
        <f t="shared" si="10"/>
        <v>0</v>
      </c>
      <c r="H23" s="26">
        <f t="shared" si="40"/>
        <v>0</v>
      </c>
      <c r="I23" s="12">
        <f t="shared" si="12"/>
        <v>0</v>
      </c>
      <c r="J23" s="26">
        <f t="shared" si="40"/>
        <v>0</v>
      </c>
      <c r="K23" s="12">
        <f t="shared" si="13"/>
        <v>0</v>
      </c>
      <c r="L23" s="26">
        <f t="shared" si="40"/>
        <v>0</v>
      </c>
      <c r="M23" s="12">
        <f t="shared" si="15"/>
        <v>0</v>
      </c>
      <c r="N23" s="26">
        <f t="shared" si="40"/>
        <v>0</v>
      </c>
      <c r="O23" s="12">
        <f t="shared" si="16"/>
        <v>0</v>
      </c>
      <c r="P23" s="26">
        <f>P24</f>
        <v>0</v>
      </c>
      <c r="Q23" s="26"/>
      <c r="R23" s="18">
        <f t="shared" si="23"/>
        <v>0</v>
      </c>
      <c r="S23" s="26">
        <f>S24</f>
        <v>0</v>
      </c>
      <c r="T23" s="26"/>
      <c r="U23" s="18">
        <f t="shared" si="34"/>
        <v>0</v>
      </c>
    </row>
    <row r="24" spans="1:21" s="23" customFormat="1" ht="30" x14ac:dyDescent="0.25">
      <c r="A24" s="24" t="s">
        <v>44</v>
      </c>
      <c r="B24" s="25" t="s">
        <v>45</v>
      </c>
      <c r="C24" s="26"/>
      <c r="D24" s="27"/>
      <c r="E24" s="12">
        <f t="shared" si="1"/>
        <v>0</v>
      </c>
      <c r="F24" s="27"/>
      <c r="G24" s="12">
        <f t="shared" si="10"/>
        <v>0</v>
      </c>
      <c r="H24" s="27"/>
      <c r="I24" s="12">
        <f t="shared" si="12"/>
        <v>0</v>
      </c>
      <c r="J24" s="27"/>
      <c r="K24" s="12">
        <f t="shared" si="13"/>
        <v>0</v>
      </c>
      <c r="L24" s="28"/>
      <c r="M24" s="12">
        <f t="shared" si="15"/>
        <v>0</v>
      </c>
      <c r="N24" s="28"/>
      <c r="O24" s="12">
        <f t="shared" si="16"/>
        <v>0</v>
      </c>
      <c r="P24" s="26"/>
      <c r="Q24" s="26"/>
      <c r="R24" s="18">
        <f t="shared" si="23"/>
        <v>0</v>
      </c>
      <c r="S24" s="26"/>
      <c r="T24" s="26"/>
      <c r="U24" s="18">
        <f t="shared" si="34"/>
        <v>0</v>
      </c>
    </row>
    <row r="25" spans="1:21" s="23" customFormat="1" ht="45" x14ac:dyDescent="0.25">
      <c r="A25" s="24" t="s">
        <v>46</v>
      </c>
      <c r="B25" s="25" t="s">
        <v>47</v>
      </c>
      <c r="C25" s="26">
        <f>SUM(C26)</f>
        <v>0</v>
      </c>
      <c r="D25" s="26">
        <f t="shared" ref="D25:N25" si="41">SUM(D26)</f>
        <v>0</v>
      </c>
      <c r="E25" s="12">
        <f t="shared" si="1"/>
        <v>0</v>
      </c>
      <c r="F25" s="26">
        <f t="shared" si="41"/>
        <v>0</v>
      </c>
      <c r="G25" s="12">
        <f t="shared" si="10"/>
        <v>0</v>
      </c>
      <c r="H25" s="26">
        <f t="shared" si="41"/>
        <v>0</v>
      </c>
      <c r="I25" s="12">
        <f t="shared" si="12"/>
        <v>0</v>
      </c>
      <c r="J25" s="26">
        <f t="shared" si="41"/>
        <v>0</v>
      </c>
      <c r="K25" s="12">
        <f t="shared" si="13"/>
        <v>0</v>
      </c>
      <c r="L25" s="26">
        <f t="shared" si="41"/>
        <v>0</v>
      </c>
      <c r="M25" s="12">
        <f t="shared" si="15"/>
        <v>0</v>
      </c>
      <c r="N25" s="26">
        <f t="shared" si="41"/>
        <v>0</v>
      </c>
      <c r="O25" s="12">
        <f t="shared" si="16"/>
        <v>0</v>
      </c>
      <c r="P25" s="26">
        <f>SUM(P26)</f>
        <v>0</v>
      </c>
      <c r="Q25" s="26"/>
      <c r="R25" s="18">
        <f t="shared" si="23"/>
        <v>0</v>
      </c>
      <c r="S25" s="26">
        <f>SUM(S26)</f>
        <v>0</v>
      </c>
      <c r="T25" s="26"/>
      <c r="U25" s="18">
        <f t="shared" si="34"/>
        <v>0</v>
      </c>
    </row>
    <row r="26" spans="1:21" s="23" customFormat="1" ht="45" x14ac:dyDescent="0.25">
      <c r="A26" s="24" t="s">
        <v>48</v>
      </c>
      <c r="B26" s="25" t="s">
        <v>49</v>
      </c>
      <c r="C26" s="26"/>
      <c r="D26" s="29"/>
      <c r="E26" s="12">
        <f t="shared" si="1"/>
        <v>0</v>
      </c>
      <c r="F26" s="29"/>
      <c r="G26" s="12">
        <f t="shared" si="10"/>
        <v>0</v>
      </c>
      <c r="H26" s="29"/>
      <c r="I26" s="12">
        <f t="shared" si="12"/>
        <v>0</v>
      </c>
      <c r="J26" s="29"/>
      <c r="K26" s="12">
        <f t="shared" si="13"/>
        <v>0</v>
      </c>
      <c r="L26" s="28"/>
      <c r="M26" s="12">
        <f t="shared" si="15"/>
        <v>0</v>
      </c>
      <c r="N26" s="28"/>
      <c r="O26" s="12">
        <f t="shared" si="16"/>
        <v>0</v>
      </c>
      <c r="P26" s="26"/>
      <c r="Q26" s="26"/>
      <c r="R26" s="18">
        <f t="shared" si="23"/>
        <v>0</v>
      </c>
      <c r="S26" s="26"/>
      <c r="T26" s="26"/>
      <c r="U26" s="18">
        <f t="shared" si="34"/>
        <v>0</v>
      </c>
    </row>
    <row r="27" spans="1:21" s="23" customFormat="1" ht="28.5" hidden="1" x14ac:dyDescent="0.25">
      <c r="A27" s="20" t="s">
        <v>50</v>
      </c>
      <c r="B27" s="21" t="s">
        <v>51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10"/>
        <v>0</v>
      </c>
      <c r="H27" s="29"/>
      <c r="I27" s="12">
        <f t="shared" si="12"/>
        <v>0</v>
      </c>
      <c r="J27" s="29"/>
      <c r="K27" s="12">
        <f t="shared" si="13"/>
        <v>0</v>
      </c>
      <c r="L27" s="28"/>
      <c r="M27" s="12">
        <f t="shared" si="15"/>
        <v>0</v>
      </c>
      <c r="N27" s="28"/>
      <c r="O27" s="12">
        <f t="shared" si="16"/>
        <v>0</v>
      </c>
      <c r="P27" s="22">
        <f>P28+P31+P34</f>
        <v>0</v>
      </c>
      <c r="Q27" s="22"/>
      <c r="R27" s="18">
        <f t="shared" si="23"/>
        <v>0</v>
      </c>
      <c r="S27" s="22">
        <f>S28+S31+S34</f>
        <v>0</v>
      </c>
      <c r="T27" s="22"/>
      <c r="U27" s="18">
        <f t="shared" si="34"/>
        <v>0</v>
      </c>
    </row>
    <row r="28" spans="1:21" s="23" customFormat="1" ht="30" hidden="1" x14ac:dyDescent="0.25">
      <c r="A28" s="24" t="s">
        <v>52</v>
      </c>
      <c r="B28" s="25" t="s">
        <v>53</v>
      </c>
      <c r="C28" s="26">
        <f>C29</f>
        <v>0</v>
      </c>
      <c r="D28" s="29"/>
      <c r="E28" s="12">
        <f t="shared" si="1"/>
        <v>0</v>
      </c>
      <c r="F28" s="29"/>
      <c r="G28" s="12">
        <f t="shared" si="10"/>
        <v>0</v>
      </c>
      <c r="H28" s="29"/>
      <c r="I28" s="12">
        <f t="shared" si="12"/>
        <v>0</v>
      </c>
      <c r="J28" s="29"/>
      <c r="K28" s="12">
        <f t="shared" si="13"/>
        <v>0</v>
      </c>
      <c r="L28" s="28"/>
      <c r="M28" s="12">
        <f t="shared" si="15"/>
        <v>0</v>
      </c>
      <c r="N28" s="28"/>
      <c r="O28" s="12">
        <f t="shared" si="16"/>
        <v>0</v>
      </c>
      <c r="P28" s="26">
        <f>P29</f>
        <v>0</v>
      </c>
      <c r="Q28" s="26"/>
      <c r="R28" s="18">
        <f t="shared" si="23"/>
        <v>0</v>
      </c>
      <c r="S28" s="26">
        <f>S29</f>
        <v>0</v>
      </c>
      <c r="T28" s="26"/>
      <c r="U28" s="18">
        <f t="shared" si="34"/>
        <v>0</v>
      </c>
    </row>
    <row r="29" spans="1:21" s="23" customFormat="1" ht="30" hidden="1" x14ac:dyDescent="0.25">
      <c r="A29" s="24" t="s">
        <v>54</v>
      </c>
      <c r="B29" s="25" t="s">
        <v>55</v>
      </c>
      <c r="C29" s="26">
        <f>C30</f>
        <v>0</v>
      </c>
      <c r="D29" s="29"/>
      <c r="E29" s="12">
        <f t="shared" si="1"/>
        <v>0</v>
      </c>
      <c r="F29" s="29"/>
      <c r="G29" s="12">
        <f t="shared" si="10"/>
        <v>0</v>
      </c>
      <c r="H29" s="29"/>
      <c r="I29" s="12">
        <f t="shared" si="12"/>
        <v>0</v>
      </c>
      <c r="J29" s="29"/>
      <c r="K29" s="12">
        <f t="shared" si="13"/>
        <v>0</v>
      </c>
      <c r="L29" s="28"/>
      <c r="M29" s="12">
        <f t="shared" si="15"/>
        <v>0</v>
      </c>
      <c r="N29" s="28"/>
      <c r="O29" s="12">
        <f t="shared" si="16"/>
        <v>0</v>
      </c>
      <c r="P29" s="26">
        <f>P30</f>
        <v>0</v>
      </c>
      <c r="Q29" s="26"/>
      <c r="R29" s="18">
        <f t="shared" si="23"/>
        <v>0</v>
      </c>
      <c r="S29" s="26">
        <f>S30</f>
        <v>0</v>
      </c>
      <c r="T29" s="26"/>
      <c r="U29" s="18">
        <f t="shared" si="34"/>
        <v>0</v>
      </c>
    </row>
    <row r="30" spans="1:21" s="23" customFormat="1" ht="45" hidden="1" x14ac:dyDescent="0.25">
      <c r="A30" s="24" t="s">
        <v>56</v>
      </c>
      <c r="B30" s="25" t="s">
        <v>57</v>
      </c>
      <c r="C30" s="26">
        <v>0</v>
      </c>
      <c r="D30" s="29"/>
      <c r="E30" s="12">
        <f t="shared" si="1"/>
        <v>0</v>
      </c>
      <c r="F30" s="29"/>
      <c r="G30" s="12">
        <f t="shared" si="10"/>
        <v>0</v>
      </c>
      <c r="H30" s="29"/>
      <c r="I30" s="12">
        <f t="shared" si="12"/>
        <v>0</v>
      </c>
      <c r="J30" s="29"/>
      <c r="K30" s="12">
        <f t="shared" si="13"/>
        <v>0</v>
      </c>
      <c r="L30" s="28"/>
      <c r="M30" s="12">
        <f t="shared" si="15"/>
        <v>0</v>
      </c>
      <c r="N30" s="28"/>
      <c r="O30" s="12">
        <f t="shared" si="16"/>
        <v>0</v>
      </c>
      <c r="P30" s="26">
        <v>0</v>
      </c>
      <c r="Q30" s="26"/>
      <c r="R30" s="18">
        <f t="shared" si="23"/>
        <v>0</v>
      </c>
      <c r="S30" s="26">
        <v>0</v>
      </c>
      <c r="T30" s="26"/>
      <c r="U30" s="18">
        <f t="shared" si="34"/>
        <v>0</v>
      </c>
    </row>
    <row r="31" spans="1:21" s="23" customFormat="1" ht="30" hidden="1" x14ac:dyDescent="0.25">
      <c r="A31" s="24" t="s">
        <v>58</v>
      </c>
      <c r="B31" s="25" t="s">
        <v>59</v>
      </c>
      <c r="C31" s="26">
        <f>C32</f>
        <v>0</v>
      </c>
      <c r="D31" s="29"/>
      <c r="E31" s="12">
        <f t="shared" si="1"/>
        <v>0</v>
      </c>
      <c r="F31" s="29"/>
      <c r="G31" s="12">
        <f t="shared" si="10"/>
        <v>0</v>
      </c>
      <c r="H31" s="29"/>
      <c r="I31" s="12">
        <f t="shared" si="12"/>
        <v>0</v>
      </c>
      <c r="J31" s="29"/>
      <c r="K31" s="12">
        <f t="shared" si="13"/>
        <v>0</v>
      </c>
      <c r="L31" s="28"/>
      <c r="M31" s="12">
        <f t="shared" si="15"/>
        <v>0</v>
      </c>
      <c r="N31" s="28"/>
      <c r="O31" s="12">
        <f t="shared" si="16"/>
        <v>0</v>
      </c>
      <c r="P31" s="26">
        <f>P32</f>
        <v>0</v>
      </c>
      <c r="Q31" s="26"/>
      <c r="R31" s="18">
        <f t="shared" si="23"/>
        <v>0</v>
      </c>
      <c r="S31" s="26">
        <f>S32</f>
        <v>0</v>
      </c>
      <c r="T31" s="26"/>
      <c r="U31" s="18">
        <f t="shared" si="34"/>
        <v>0</v>
      </c>
    </row>
    <row r="32" spans="1:21" s="23" customFormat="1" ht="75" hidden="1" x14ac:dyDescent="0.25">
      <c r="A32" s="24" t="s">
        <v>60</v>
      </c>
      <c r="B32" s="25" t="s">
        <v>61</v>
      </c>
      <c r="C32" s="26">
        <f>C33</f>
        <v>0</v>
      </c>
      <c r="D32" s="29"/>
      <c r="E32" s="12">
        <f t="shared" si="1"/>
        <v>0</v>
      </c>
      <c r="F32" s="29"/>
      <c r="G32" s="12">
        <f t="shared" si="10"/>
        <v>0</v>
      </c>
      <c r="H32" s="29"/>
      <c r="I32" s="12">
        <f t="shared" si="12"/>
        <v>0</v>
      </c>
      <c r="J32" s="29"/>
      <c r="K32" s="12">
        <f t="shared" si="13"/>
        <v>0</v>
      </c>
      <c r="L32" s="28"/>
      <c r="M32" s="12">
        <f t="shared" si="15"/>
        <v>0</v>
      </c>
      <c r="N32" s="28"/>
      <c r="O32" s="12">
        <f t="shared" si="16"/>
        <v>0</v>
      </c>
      <c r="P32" s="26">
        <f>P33</f>
        <v>0</v>
      </c>
      <c r="Q32" s="26"/>
      <c r="R32" s="18">
        <f t="shared" si="23"/>
        <v>0</v>
      </c>
      <c r="S32" s="26">
        <f>S33</f>
        <v>0</v>
      </c>
      <c r="T32" s="26"/>
      <c r="U32" s="18">
        <f t="shared" si="34"/>
        <v>0</v>
      </c>
    </row>
    <row r="33" spans="1:21" s="23" customFormat="1" ht="90" hidden="1" x14ac:dyDescent="0.25">
      <c r="A33" s="24" t="s">
        <v>62</v>
      </c>
      <c r="B33" s="25" t="s">
        <v>63</v>
      </c>
      <c r="C33" s="26">
        <v>0</v>
      </c>
      <c r="D33" s="29"/>
      <c r="E33" s="12">
        <f t="shared" si="1"/>
        <v>0</v>
      </c>
      <c r="F33" s="29"/>
      <c r="G33" s="12">
        <f t="shared" si="10"/>
        <v>0</v>
      </c>
      <c r="H33" s="29"/>
      <c r="I33" s="12">
        <f t="shared" si="12"/>
        <v>0</v>
      </c>
      <c r="J33" s="29"/>
      <c r="K33" s="12">
        <f t="shared" si="13"/>
        <v>0</v>
      </c>
      <c r="L33" s="28"/>
      <c r="M33" s="12">
        <f t="shared" si="15"/>
        <v>0</v>
      </c>
      <c r="N33" s="28"/>
      <c r="O33" s="12">
        <f t="shared" si="16"/>
        <v>0</v>
      </c>
      <c r="P33" s="26">
        <v>0</v>
      </c>
      <c r="Q33" s="26"/>
      <c r="R33" s="18">
        <f t="shared" si="23"/>
        <v>0</v>
      </c>
      <c r="S33" s="26">
        <v>0</v>
      </c>
      <c r="T33" s="26"/>
      <c r="U33" s="18">
        <f t="shared" si="34"/>
        <v>0</v>
      </c>
    </row>
    <row r="34" spans="1:21" s="23" customFormat="1" ht="30" hidden="1" x14ac:dyDescent="0.25">
      <c r="A34" s="24" t="s">
        <v>64</v>
      </c>
      <c r="B34" s="25" t="s">
        <v>65</v>
      </c>
      <c r="C34" s="26">
        <f>C35+C40</f>
        <v>0</v>
      </c>
      <c r="D34" s="29"/>
      <c r="E34" s="12">
        <f t="shared" si="1"/>
        <v>0</v>
      </c>
      <c r="F34" s="29"/>
      <c r="G34" s="12">
        <f t="shared" si="10"/>
        <v>0</v>
      </c>
      <c r="H34" s="29"/>
      <c r="I34" s="12">
        <f t="shared" si="12"/>
        <v>0</v>
      </c>
      <c r="J34" s="29"/>
      <c r="K34" s="12">
        <f t="shared" si="13"/>
        <v>0</v>
      </c>
      <c r="L34" s="28"/>
      <c r="M34" s="12">
        <f t="shared" si="15"/>
        <v>0</v>
      </c>
      <c r="N34" s="28"/>
      <c r="O34" s="12">
        <f t="shared" si="16"/>
        <v>0</v>
      </c>
      <c r="P34" s="26">
        <f>P35+P40</f>
        <v>0</v>
      </c>
      <c r="Q34" s="26"/>
      <c r="R34" s="18">
        <f t="shared" si="23"/>
        <v>0</v>
      </c>
      <c r="S34" s="26">
        <f>S35+S40</f>
        <v>0</v>
      </c>
      <c r="T34" s="26"/>
      <c r="U34" s="18">
        <f t="shared" si="34"/>
        <v>0</v>
      </c>
    </row>
    <row r="35" spans="1:21" s="23" customFormat="1" ht="30" hidden="1" x14ac:dyDescent="0.25">
      <c r="A35" s="24" t="s">
        <v>66</v>
      </c>
      <c r="B35" s="25" t="s">
        <v>67</v>
      </c>
      <c r="C35" s="26">
        <f>C36+C38</f>
        <v>0</v>
      </c>
      <c r="D35" s="29"/>
      <c r="E35" s="12">
        <f t="shared" si="1"/>
        <v>0</v>
      </c>
      <c r="F35" s="29"/>
      <c r="G35" s="12">
        <f t="shared" si="10"/>
        <v>0</v>
      </c>
      <c r="H35" s="29"/>
      <c r="I35" s="12">
        <f t="shared" si="12"/>
        <v>0</v>
      </c>
      <c r="J35" s="29"/>
      <c r="K35" s="12">
        <f t="shared" si="13"/>
        <v>0</v>
      </c>
      <c r="L35" s="28"/>
      <c r="M35" s="12">
        <f t="shared" si="15"/>
        <v>0</v>
      </c>
      <c r="N35" s="28"/>
      <c r="O35" s="12">
        <f t="shared" si="16"/>
        <v>0</v>
      </c>
      <c r="P35" s="26">
        <f>P36+P38</f>
        <v>0</v>
      </c>
      <c r="Q35" s="26"/>
      <c r="R35" s="18">
        <f t="shared" si="23"/>
        <v>0</v>
      </c>
      <c r="S35" s="26">
        <f>S36+S38</f>
        <v>0</v>
      </c>
      <c r="T35" s="26"/>
      <c r="U35" s="18">
        <f t="shared" si="34"/>
        <v>0</v>
      </c>
    </row>
    <row r="36" spans="1:21" s="23" customFormat="1" ht="30" hidden="1" x14ac:dyDescent="0.25">
      <c r="A36" s="24" t="s">
        <v>68</v>
      </c>
      <c r="B36" s="25" t="s">
        <v>69</v>
      </c>
      <c r="C36" s="26">
        <f>C37</f>
        <v>0</v>
      </c>
      <c r="D36" s="29"/>
      <c r="E36" s="12">
        <f t="shared" si="1"/>
        <v>0</v>
      </c>
      <c r="F36" s="29"/>
      <c r="G36" s="12">
        <f t="shared" si="10"/>
        <v>0</v>
      </c>
      <c r="H36" s="29"/>
      <c r="I36" s="12">
        <f t="shared" si="12"/>
        <v>0</v>
      </c>
      <c r="J36" s="29"/>
      <c r="K36" s="12">
        <f t="shared" si="13"/>
        <v>0</v>
      </c>
      <c r="L36" s="28"/>
      <c r="M36" s="12">
        <f t="shared" si="15"/>
        <v>0</v>
      </c>
      <c r="N36" s="28"/>
      <c r="O36" s="12">
        <f t="shared" si="16"/>
        <v>0</v>
      </c>
      <c r="P36" s="26">
        <f>P37</f>
        <v>0</v>
      </c>
      <c r="Q36" s="26"/>
      <c r="R36" s="18">
        <f t="shared" si="23"/>
        <v>0</v>
      </c>
      <c r="S36" s="26">
        <f>S37</f>
        <v>0</v>
      </c>
      <c r="T36" s="26"/>
      <c r="U36" s="18">
        <f t="shared" si="34"/>
        <v>0</v>
      </c>
    </row>
    <row r="37" spans="1:21" s="23" customFormat="1" ht="30" hidden="1" x14ac:dyDescent="0.25">
      <c r="A37" s="24" t="s">
        <v>70</v>
      </c>
      <c r="B37" s="25" t="s">
        <v>71</v>
      </c>
      <c r="C37" s="26">
        <v>0</v>
      </c>
      <c r="D37" s="29"/>
      <c r="E37" s="12">
        <f t="shared" si="1"/>
        <v>0</v>
      </c>
      <c r="F37" s="29"/>
      <c r="G37" s="12">
        <f t="shared" si="10"/>
        <v>0</v>
      </c>
      <c r="H37" s="29"/>
      <c r="I37" s="12">
        <f t="shared" si="12"/>
        <v>0</v>
      </c>
      <c r="J37" s="29"/>
      <c r="K37" s="12">
        <f t="shared" si="13"/>
        <v>0</v>
      </c>
      <c r="L37" s="28"/>
      <c r="M37" s="12">
        <f t="shared" si="15"/>
        <v>0</v>
      </c>
      <c r="N37" s="28"/>
      <c r="O37" s="12">
        <f t="shared" si="16"/>
        <v>0</v>
      </c>
      <c r="P37" s="26">
        <v>0</v>
      </c>
      <c r="Q37" s="26"/>
      <c r="R37" s="18">
        <f t="shared" si="23"/>
        <v>0</v>
      </c>
      <c r="S37" s="26">
        <v>0</v>
      </c>
      <c r="T37" s="26"/>
      <c r="U37" s="18">
        <f t="shared" si="34"/>
        <v>0</v>
      </c>
    </row>
    <row r="38" spans="1:21" s="23" customFormat="1" ht="45" hidden="1" x14ac:dyDescent="0.25">
      <c r="A38" s="24" t="s">
        <v>72</v>
      </c>
      <c r="B38" s="25" t="s">
        <v>73</v>
      </c>
      <c r="C38" s="26">
        <f>C39</f>
        <v>0</v>
      </c>
      <c r="D38" s="29"/>
      <c r="E38" s="12">
        <f t="shared" si="1"/>
        <v>0</v>
      </c>
      <c r="F38" s="29"/>
      <c r="G38" s="12">
        <f t="shared" si="10"/>
        <v>0</v>
      </c>
      <c r="H38" s="29"/>
      <c r="I38" s="12">
        <f t="shared" si="12"/>
        <v>0</v>
      </c>
      <c r="J38" s="29"/>
      <c r="K38" s="12">
        <f t="shared" si="13"/>
        <v>0</v>
      </c>
      <c r="L38" s="28"/>
      <c r="M38" s="12">
        <f t="shared" si="15"/>
        <v>0</v>
      </c>
      <c r="N38" s="28"/>
      <c r="O38" s="12">
        <f t="shared" si="16"/>
        <v>0</v>
      </c>
      <c r="P38" s="26">
        <f>P39</f>
        <v>0</v>
      </c>
      <c r="Q38" s="26"/>
      <c r="R38" s="18">
        <f t="shared" si="23"/>
        <v>0</v>
      </c>
      <c r="S38" s="26">
        <f>S39</f>
        <v>0</v>
      </c>
      <c r="T38" s="26"/>
      <c r="U38" s="18">
        <f t="shared" si="34"/>
        <v>0</v>
      </c>
    </row>
    <row r="39" spans="1:21" s="23" customFormat="1" ht="45" hidden="1" x14ac:dyDescent="0.25">
      <c r="A39" s="24" t="s">
        <v>74</v>
      </c>
      <c r="B39" s="25" t="s">
        <v>75</v>
      </c>
      <c r="C39" s="26">
        <v>0</v>
      </c>
      <c r="D39" s="29"/>
      <c r="E39" s="12">
        <f t="shared" si="1"/>
        <v>0</v>
      </c>
      <c r="F39" s="29"/>
      <c r="G39" s="12">
        <f t="shared" si="10"/>
        <v>0</v>
      </c>
      <c r="H39" s="29"/>
      <c r="I39" s="12">
        <f t="shared" si="12"/>
        <v>0</v>
      </c>
      <c r="J39" s="29"/>
      <c r="K39" s="12">
        <f t="shared" si="13"/>
        <v>0</v>
      </c>
      <c r="L39" s="28"/>
      <c r="M39" s="12">
        <f t="shared" si="15"/>
        <v>0</v>
      </c>
      <c r="N39" s="28"/>
      <c r="O39" s="12">
        <f t="shared" si="16"/>
        <v>0</v>
      </c>
      <c r="P39" s="26">
        <v>0</v>
      </c>
      <c r="Q39" s="26"/>
      <c r="R39" s="18">
        <f t="shared" si="23"/>
        <v>0</v>
      </c>
      <c r="S39" s="26">
        <v>0</v>
      </c>
      <c r="T39" s="26"/>
      <c r="U39" s="18">
        <f t="shared" si="34"/>
        <v>0</v>
      </c>
    </row>
    <row r="40" spans="1:21" s="23" customFormat="1" ht="30" hidden="1" x14ac:dyDescent="0.25">
      <c r="A40" s="24" t="s">
        <v>76</v>
      </c>
      <c r="B40" s="25" t="s">
        <v>77</v>
      </c>
      <c r="C40" s="26">
        <f>C41</f>
        <v>0</v>
      </c>
      <c r="D40" s="29"/>
      <c r="E40" s="12">
        <f t="shared" si="1"/>
        <v>0</v>
      </c>
      <c r="F40" s="29"/>
      <c r="G40" s="12">
        <f t="shared" si="10"/>
        <v>0</v>
      </c>
      <c r="H40" s="29"/>
      <c r="I40" s="12">
        <f t="shared" si="12"/>
        <v>0</v>
      </c>
      <c r="J40" s="29"/>
      <c r="K40" s="12">
        <f t="shared" si="13"/>
        <v>0</v>
      </c>
      <c r="L40" s="28"/>
      <c r="M40" s="12">
        <f t="shared" si="15"/>
        <v>0</v>
      </c>
      <c r="N40" s="28"/>
      <c r="O40" s="12">
        <f t="shared" si="16"/>
        <v>0</v>
      </c>
      <c r="P40" s="26">
        <f>P41</f>
        <v>0</v>
      </c>
      <c r="Q40" s="26"/>
      <c r="R40" s="18">
        <f t="shared" si="23"/>
        <v>0</v>
      </c>
      <c r="S40" s="26">
        <f>S41</f>
        <v>0</v>
      </c>
      <c r="T40" s="26"/>
      <c r="U40" s="18">
        <f t="shared" si="34"/>
        <v>0</v>
      </c>
    </row>
    <row r="41" spans="1:21" s="23" customFormat="1" ht="30" hidden="1" x14ac:dyDescent="0.25">
      <c r="A41" s="24" t="s">
        <v>78</v>
      </c>
      <c r="B41" s="25" t="s">
        <v>79</v>
      </c>
      <c r="C41" s="26">
        <f>C42</f>
        <v>0</v>
      </c>
      <c r="D41" s="29"/>
      <c r="E41" s="12">
        <f t="shared" si="1"/>
        <v>0</v>
      </c>
      <c r="F41" s="29"/>
      <c r="G41" s="12">
        <f t="shared" si="10"/>
        <v>0</v>
      </c>
      <c r="H41" s="29"/>
      <c r="I41" s="12">
        <f t="shared" si="12"/>
        <v>0</v>
      </c>
      <c r="J41" s="29"/>
      <c r="K41" s="12">
        <f t="shared" si="13"/>
        <v>0</v>
      </c>
      <c r="L41" s="28"/>
      <c r="M41" s="12">
        <f t="shared" si="15"/>
        <v>0</v>
      </c>
      <c r="N41" s="28"/>
      <c r="O41" s="12">
        <f t="shared" si="16"/>
        <v>0</v>
      </c>
      <c r="P41" s="26">
        <f>P42</f>
        <v>0</v>
      </c>
      <c r="Q41" s="26"/>
      <c r="R41" s="18">
        <f t="shared" si="23"/>
        <v>0</v>
      </c>
      <c r="S41" s="26">
        <f>S42</f>
        <v>0</v>
      </c>
      <c r="T41" s="26"/>
      <c r="U41" s="18">
        <f t="shared" si="34"/>
        <v>0</v>
      </c>
    </row>
    <row r="42" spans="1:21" s="23" customFormat="1" ht="45" hidden="1" x14ac:dyDescent="0.25">
      <c r="A42" s="24" t="s">
        <v>80</v>
      </c>
      <c r="B42" s="25" t="s">
        <v>81</v>
      </c>
      <c r="C42" s="26">
        <v>0</v>
      </c>
      <c r="D42" s="29"/>
      <c r="E42" s="12">
        <f t="shared" si="1"/>
        <v>0</v>
      </c>
      <c r="F42" s="29"/>
      <c r="G42" s="12">
        <f t="shared" si="10"/>
        <v>0</v>
      </c>
      <c r="H42" s="29"/>
      <c r="I42" s="12">
        <f t="shared" si="12"/>
        <v>0</v>
      </c>
      <c r="J42" s="29"/>
      <c r="K42" s="12">
        <f t="shared" si="13"/>
        <v>0</v>
      </c>
      <c r="L42" s="28"/>
      <c r="M42" s="12">
        <f t="shared" si="15"/>
        <v>0</v>
      </c>
      <c r="N42" s="28"/>
      <c r="O42" s="12">
        <f t="shared" si="16"/>
        <v>0</v>
      </c>
      <c r="P42" s="26">
        <v>0</v>
      </c>
      <c r="Q42" s="26"/>
      <c r="R42" s="18">
        <f t="shared" si="23"/>
        <v>0</v>
      </c>
      <c r="S42" s="26">
        <v>0</v>
      </c>
      <c r="T42" s="26"/>
      <c r="U42" s="18">
        <f t="shared" si="34"/>
        <v>0</v>
      </c>
    </row>
    <row r="43" spans="1:21" s="23" customFormat="1" hidden="1" x14ac:dyDescent="0.25">
      <c r="A43" s="24" t="s">
        <v>82</v>
      </c>
      <c r="B43" s="25" t="s">
        <v>83</v>
      </c>
      <c r="C43" s="26">
        <v>0</v>
      </c>
      <c r="D43" s="29"/>
      <c r="E43" s="12">
        <f t="shared" si="1"/>
        <v>0</v>
      </c>
      <c r="F43" s="29"/>
      <c r="G43" s="12">
        <f t="shared" si="10"/>
        <v>0</v>
      </c>
      <c r="H43" s="29"/>
      <c r="I43" s="12">
        <f t="shared" si="12"/>
        <v>0</v>
      </c>
      <c r="J43" s="29"/>
      <c r="K43" s="12">
        <f t="shared" si="13"/>
        <v>0</v>
      </c>
      <c r="L43" s="28"/>
      <c r="M43" s="12">
        <f t="shared" si="15"/>
        <v>0</v>
      </c>
      <c r="N43" s="28"/>
      <c r="O43" s="12">
        <f t="shared" si="16"/>
        <v>0</v>
      </c>
      <c r="P43" s="26">
        <v>0</v>
      </c>
      <c r="Q43" s="26"/>
      <c r="R43" s="18">
        <f t="shared" si="23"/>
        <v>0</v>
      </c>
      <c r="S43" s="26">
        <v>0</v>
      </c>
      <c r="T43" s="26"/>
      <c r="U43" s="18">
        <f t="shared" si="34"/>
        <v>0</v>
      </c>
    </row>
    <row r="44" spans="1:21" s="23" customFormat="1" ht="30" hidden="1" x14ac:dyDescent="0.25">
      <c r="A44" s="24" t="s">
        <v>84</v>
      </c>
      <c r="B44" s="25" t="s">
        <v>85</v>
      </c>
      <c r="C44" s="26">
        <v>0</v>
      </c>
      <c r="D44" s="29"/>
      <c r="E44" s="12">
        <f t="shared" si="1"/>
        <v>0</v>
      </c>
      <c r="F44" s="29"/>
      <c r="G44" s="12">
        <f t="shared" si="10"/>
        <v>0</v>
      </c>
      <c r="H44" s="29"/>
      <c r="I44" s="12">
        <f t="shared" si="12"/>
        <v>0</v>
      </c>
      <c r="J44" s="29"/>
      <c r="K44" s="12">
        <f t="shared" si="13"/>
        <v>0</v>
      </c>
      <c r="L44" s="28"/>
      <c r="M44" s="12">
        <f t="shared" si="15"/>
        <v>0</v>
      </c>
      <c r="N44" s="28"/>
      <c r="O44" s="12">
        <f t="shared" si="16"/>
        <v>0</v>
      </c>
      <c r="P44" s="26">
        <v>0</v>
      </c>
      <c r="Q44" s="26"/>
      <c r="R44" s="18">
        <f t="shared" si="23"/>
        <v>0</v>
      </c>
      <c r="S44" s="26">
        <v>0</v>
      </c>
      <c r="T44" s="26"/>
      <c r="U44" s="18">
        <f t="shared" si="34"/>
        <v>0</v>
      </c>
    </row>
    <row r="45" spans="1:21" s="23" customFormat="1" ht="30" hidden="1" x14ac:dyDescent="0.25">
      <c r="A45" s="24" t="s">
        <v>86</v>
      </c>
      <c r="B45" s="25" t="s">
        <v>87</v>
      </c>
      <c r="C45" s="26">
        <v>0</v>
      </c>
      <c r="D45" s="29"/>
      <c r="E45" s="12">
        <f t="shared" si="1"/>
        <v>0</v>
      </c>
      <c r="F45" s="29"/>
      <c r="G45" s="12">
        <f t="shared" si="10"/>
        <v>0</v>
      </c>
      <c r="H45" s="29"/>
      <c r="I45" s="12">
        <f t="shared" si="12"/>
        <v>0</v>
      </c>
      <c r="J45" s="29"/>
      <c r="K45" s="12">
        <f t="shared" si="13"/>
        <v>0</v>
      </c>
      <c r="L45" s="28"/>
      <c r="M45" s="12">
        <f t="shared" si="15"/>
        <v>0</v>
      </c>
      <c r="N45" s="28"/>
      <c r="O45" s="12">
        <f t="shared" si="16"/>
        <v>0</v>
      </c>
      <c r="P45" s="26">
        <v>0</v>
      </c>
      <c r="Q45" s="26"/>
      <c r="R45" s="18">
        <f t="shared" si="23"/>
        <v>0</v>
      </c>
      <c r="S45" s="26">
        <v>0</v>
      </c>
      <c r="T45" s="26"/>
      <c r="U45" s="18">
        <f t="shared" si="34"/>
        <v>0</v>
      </c>
    </row>
    <row r="46" spans="1:21" s="23" customFormat="1" ht="28.5" x14ac:dyDescent="0.25">
      <c r="A46" s="20" t="s">
        <v>88</v>
      </c>
      <c r="B46" s="21" t="s">
        <v>89</v>
      </c>
      <c r="C46" s="22">
        <f>SUM(C47+C54)</f>
        <v>0</v>
      </c>
      <c r="D46" s="22">
        <f t="shared" ref="D46" si="42">SUM(D47+D54)</f>
        <v>0</v>
      </c>
      <c r="E46" s="12">
        <f t="shared" si="1"/>
        <v>0</v>
      </c>
      <c r="F46" s="22">
        <f t="shared" ref="F46" si="43">SUM(F47+F54)</f>
        <v>0</v>
      </c>
      <c r="G46" s="12">
        <f t="shared" si="10"/>
        <v>0</v>
      </c>
      <c r="H46" s="22">
        <f t="shared" ref="H46:J46" si="44">SUM(H47+H54)</f>
        <v>0</v>
      </c>
      <c r="I46" s="12">
        <f t="shared" si="12"/>
        <v>0</v>
      </c>
      <c r="J46" s="22">
        <f t="shared" si="44"/>
        <v>0</v>
      </c>
      <c r="K46" s="12">
        <f t="shared" si="13"/>
        <v>0</v>
      </c>
      <c r="L46" s="22">
        <f t="shared" ref="L46:N46" si="45">SUM(L47+L54)</f>
        <v>0</v>
      </c>
      <c r="M46" s="12">
        <f t="shared" si="15"/>
        <v>0</v>
      </c>
      <c r="N46" s="22">
        <f t="shared" si="45"/>
        <v>0</v>
      </c>
      <c r="O46" s="12">
        <f t="shared" si="16"/>
        <v>0</v>
      </c>
      <c r="P46" s="22">
        <f>SUM(P47+P54)</f>
        <v>0</v>
      </c>
      <c r="Q46" s="22">
        <f t="shared" ref="Q46" si="46">SUM(Q47+Q54)</f>
        <v>0</v>
      </c>
      <c r="R46" s="18">
        <f t="shared" si="23"/>
        <v>0</v>
      </c>
      <c r="S46" s="22">
        <f>SUM(S47+S54)</f>
        <v>0</v>
      </c>
      <c r="T46" s="22">
        <f>SUM(T47+T54)</f>
        <v>50000</v>
      </c>
      <c r="U46" s="18">
        <f t="shared" si="34"/>
        <v>50000</v>
      </c>
    </row>
    <row r="47" spans="1:21" s="23" customFormat="1" x14ac:dyDescent="0.25">
      <c r="A47" s="24" t="s">
        <v>90</v>
      </c>
      <c r="B47" s="25" t="s">
        <v>91</v>
      </c>
      <c r="C47" s="26">
        <f>C51+C48</f>
        <v>-3379739.2</v>
      </c>
      <c r="D47" s="26">
        <f t="shared" ref="D47" si="47">D51+D48</f>
        <v>0</v>
      </c>
      <c r="E47" s="12">
        <f t="shared" si="1"/>
        <v>-3379739.2</v>
      </c>
      <c r="F47" s="26">
        <f t="shared" ref="F47" si="48">F51+F48</f>
        <v>0</v>
      </c>
      <c r="G47" s="12">
        <f t="shared" si="10"/>
        <v>-3379739.2</v>
      </c>
      <c r="H47" s="26">
        <f t="shared" ref="H47:J47" si="49">H51+H48</f>
        <v>0</v>
      </c>
      <c r="I47" s="12">
        <f t="shared" si="12"/>
        <v>-3379739.2</v>
      </c>
      <c r="J47" s="26">
        <f t="shared" si="49"/>
        <v>0</v>
      </c>
      <c r="K47" s="12">
        <f t="shared" si="13"/>
        <v>-3379739.2</v>
      </c>
      <c r="L47" s="26">
        <f t="shared" ref="L47:N47" si="50">L51+L48</f>
        <v>0</v>
      </c>
      <c r="M47" s="12">
        <f t="shared" si="15"/>
        <v>-3379739.2</v>
      </c>
      <c r="N47" s="26">
        <f t="shared" si="50"/>
        <v>0</v>
      </c>
      <c r="O47" s="12">
        <f t="shared" si="16"/>
        <v>-3379739.2</v>
      </c>
      <c r="P47" s="26">
        <f>P51+P48</f>
        <v>-3442726.5</v>
      </c>
      <c r="Q47" s="26">
        <f>Q51+Q48</f>
        <v>2979.1</v>
      </c>
      <c r="R47" s="18">
        <f t="shared" si="23"/>
        <v>-3439747.4</v>
      </c>
      <c r="S47" s="26">
        <f>S51+S48</f>
        <v>-3322774.2</v>
      </c>
      <c r="T47" s="26">
        <f>T51+T48</f>
        <v>5775.9</v>
      </c>
      <c r="U47" s="18">
        <f t="shared" si="34"/>
        <v>-3316998.3000000003</v>
      </c>
    </row>
    <row r="48" spans="1:21" s="23" customFormat="1" x14ac:dyDescent="0.25">
      <c r="A48" s="24" t="s">
        <v>92</v>
      </c>
      <c r="B48" s="25" t="s">
        <v>93</v>
      </c>
      <c r="C48" s="26">
        <f>C49</f>
        <v>0</v>
      </c>
      <c r="D48" s="26">
        <f t="shared" ref="D48:N49" si="51">D49</f>
        <v>0</v>
      </c>
      <c r="E48" s="12">
        <f t="shared" si="1"/>
        <v>0</v>
      </c>
      <c r="F48" s="26">
        <f t="shared" si="51"/>
        <v>0</v>
      </c>
      <c r="G48" s="12">
        <f t="shared" si="10"/>
        <v>0</v>
      </c>
      <c r="H48" s="26">
        <f t="shared" si="51"/>
        <v>0</v>
      </c>
      <c r="I48" s="12">
        <f t="shared" si="12"/>
        <v>0</v>
      </c>
      <c r="J48" s="26">
        <f t="shared" si="51"/>
        <v>0</v>
      </c>
      <c r="K48" s="12">
        <f t="shared" si="13"/>
        <v>0</v>
      </c>
      <c r="L48" s="26">
        <f t="shared" si="51"/>
        <v>0</v>
      </c>
      <c r="M48" s="12">
        <f t="shared" si="15"/>
        <v>0</v>
      </c>
      <c r="N48" s="26">
        <f t="shared" si="51"/>
        <v>0</v>
      </c>
      <c r="O48" s="12">
        <f t="shared" si="16"/>
        <v>0</v>
      </c>
      <c r="P48" s="26">
        <f>P49</f>
        <v>0</v>
      </c>
      <c r="Q48" s="26"/>
      <c r="R48" s="18">
        <f t="shared" si="23"/>
        <v>0</v>
      </c>
      <c r="S48" s="26">
        <f>S49</f>
        <v>0</v>
      </c>
      <c r="T48" s="26"/>
      <c r="U48" s="18">
        <f t="shared" si="34"/>
        <v>0</v>
      </c>
    </row>
    <row r="49" spans="1:21" s="23" customFormat="1" ht="30" x14ac:dyDescent="0.25">
      <c r="A49" s="24" t="s">
        <v>94</v>
      </c>
      <c r="B49" s="25" t="s">
        <v>95</v>
      </c>
      <c r="C49" s="26">
        <f>C50</f>
        <v>0</v>
      </c>
      <c r="D49" s="26">
        <f t="shared" si="51"/>
        <v>0</v>
      </c>
      <c r="E49" s="12">
        <f t="shared" si="1"/>
        <v>0</v>
      </c>
      <c r="F49" s="26">
        <f t="shared" si="51"/>
        <v>0</v>
      </c>
      <c r="G49" s="12">
        <f t="shared" si="10"/>
        <v>0</v>
      </c>
      <c r="H49" s="26">
        <f t="shared" si="51"/>
        <v>0</v>
      </c>
      <c r="I49" s="12">
        <f t="shared" si="12"/>
        <v>0</v>
      </c>
      <c r="J49" s="26">
        <f t="shared" si="51"/>
        <v>0</v>
      </c>
      <c r="K49" s="12">
        <f t="shared" si="13"/>
        <v>0</v>
      </c>
      <c r="L49" s="26">
        <f t="shared" si="51"/>
        <v>0</v>
      </c>
      <c r="M49" s="12">
        <f t="shared" si="15"/>
        <v>0</v>
      </c>
      <c r="N49" s="26">
        <f t="shared" si="51"/>
        <v>0</v>
      </c>
      <c r="O49" s="12">
        <f t="shared" si="16"/>
        <v>0</v>
      </c>
      <c r="P49" s="26">
        <f>P50</f>
        <v>0</v>
      </c>
      <c r="Q49" s="26"/>
      <c r="R49" s="18">
        <f t="shared" si="23"/>
        <v>0</v>
      </c>
      <c r="S49" s="26">
        <f>S50</f>
        <v>0</v>
      </c>
      <c r="T49" s="26"/>
      <c r="U49" s="18">
        <f t="shared" si="34"/>
        <v>0</v>
      </c>
    </row>
    <row r="50" spans="1:21" s="23" customFormat="1" ht="30" x14ac:dyDescent="0.25">
      <c r="A50" s="24" t="s">
        <v>96</v>
      </c>
      <c r="B50" s="25" t="s">
        <v>97</v>
      </c>
      <c r="C50" s="26">
        <v>0</v>
      </c>
      <c r="D50" s="29"/>
      <c r="E50" s="12">
        <f t="shared" si="1"/>
        <v>0</v>
      </c>
      <c r="F50" s="29"/>
      <c r="G50" s="12">
        <f t="shared" si="10"/>
        <v>0</v>
      </c>
      <c r="H50" s="29"/>
      <c r="I50" s="12">
        <f t="shared" si="12"/>
        <v>0</v>
      </c>
      <c r="J50" s="29"/>
      <c r="K50" s="12">
        <f t="shared" si="13"/>
        <v>0</v>
      </c>
      <c r="L50" s="28"/>
      <c r="M50" s="12">
        <f t="shared" si="15"/>
        <v>0</v>
      </c>
      <c r="N50" s="28"/>
      <c r="O50" s="12">
        <f t="shared" si="16"/>
        <v>0</v>
      </c>
      <c r="P50" s="26">
        <v>0</v>
      </c>
      <c r="Q50" s="26"/>
      <c r="R50" s="18">
        <f t="shared" si="23"/>
        <v>0</v>
      </c>
      <c r="S50" s="26">
        <v>0</v>
      </c>
      <c r="T50" s="26"/>
      <c r="U50" s="18">
        <f t="shared" si="34"/>
        <v>0</v>
      </c>
    </row>
    <row r="51" spans="1:21" s="23" customFormat="1" x14ac:dyDescent="0.25">
      <c r="A51" s="24" t="s">
        <v>98</v>
      </c>
      <c r="B51" s="25" t="s">
        <v>99</v>
      </c>
      <c r="C51" s="26">
        <f>C52</f>
        <v>-3379739.2</v>
      </c>
      <c r="D51" s="30">
        <f t="shared" ref="D51:N52" si="52">D52</f>
        <v>0</v>
      </c>
      <c r="E51" s="12">
        <f t="shared" si="1"/>
        <v>-3379739.2</v>
      </c>
      <c r="F51" s="30">
        <f t="shared" si="52"/>
        <v>0</v>
      </c>
      <c r="G51" s="12">
        <f t="shared" si="10"/>
        <v>-3379739.2</v>
      </c>
      <c r="H51" s="30">
        <f t="shared" si="52"/>
        <v>0</v>
      </c>
      <c r="I51" s="12">
        <f t="shared" si="12"/>
        <v>-3379739.2</v>
      </c>
      <c r="J51" s="30">
        <f t="shared" si="52"/>
        <v>0</v>
      </c>
      <c r="K51" s="12">
        <f t="shared" si="13"/>
        <v>-3379739.2</v>
      </c>
      <c r="L51" s="26">
        <f t="shared" si="52"/>
        <v>0</v>
      </c>
      <c r="M51" s="12">
        <f t="shared" si="15"/>
        <v>-3379739.2</v>
      </c>
      <c r="N51" s="26">
        <f t="shared" si="52"/>
        <v>0</v>
      </c>
      <c r="O51" s="12">
        <f t="shared" si="16"/>
        <v>-3379739.2</v>
      </c>
      <c r="P51" s="26">
        <f>P52</f>
        <v>-3442726.5</v>
      </c>
      <c r="Q51" s="26">
        <f>Q52</f>
        <v>2979.1</v>
      </c>
      <c r="R51" s="18">
        <f t="shared" si="23"/>
        <v>-3439747.4</v>
      </c>
      <c r="S51" s="26">
        <f>S52</f>
        <v>-3322774.2</v>
      </c>
      <c r="T51" s="26">
        <f>T52</f>
        <v>5775.9</v>
      </c>
      <c r="U51" s="18">
        <f t="shared" si="34"/>
        <v>-3316998.3000000003</v>
      </c>
    </row>
    <row r="52" spans="1:21" s="23" customFormat="1" x14ac:dyDescent="0.25">
      <c r="A52" s="24" t="s">
        <v>100</v>
      </c>
      <c r="B52" s="25" t="s">
        <v>101</v>
      </c>
      <c r="C52" s="26">
        <f>C53</f>
        <v>-3379739.2</v>
      </c>
      <c r="D52" s="30">
        <f t="shared" si="52"/>
        <v>0</v>
      </c>
      <c r="E52" s="12">
        <f t="shared" si="1"/>
        <v>-3379739.2</v>
      </c>
      <c r="F52" s="30">
        <f t="shared" si="52"/>
        <v>0</v>
      </c>
      <c r="G52" s="12">
        <f t="shared" si="10"/>
        <v>-3379739.2</v>
      </c>
      <c r="H52" s="30">
        <f t="shared" si="52"/>
        <v>0</v>
      </c>
      <c r="I52" s="12">
        <f t="shared" si="12"/>
        <v>-3379739.2</v>
      </c>
      <c r="J52" s="30">
        <f t="shared" si="52"/>
        <v>0</v>
      </c>
      <c r="K52" s="12">
        <f t="shared" si="13"/>
        <v>-3379739.2</v>
      </c>
      <c r="L52" s="26">
        <f t="shared" si="52"/>
        <v>0</v>
      </c>
      <c r="M52" s="12">
        <f t="shared" si="15"/>
        <v>-3379739.2</v>
      </c>
      <c r="N52" s="26">
        <f t="shared" si="52"/>
        <v>0</v>
      </c>
      <c r="O52" s="12">
        <f t="shared" si="16"/>
        <v>-3379739.2</v>
      </c>
      <c r="P52" s="26">
        <f>P53</f>
        <v>-3442726.5</v>
      </c>
      <c r="Q52" s="26">
        <f>Q53</f>
        <v>2979.1</v>
      </c>
      <c r="R52" s="18">
        <f t="shared" si="23"/>
        <v>-3439747.4</v>
      </c>
      <c r="S52" s="26">
        <f>S53</f>
        <v>-3322774.2</v>
      </c>
      <c r="T52" s="26">
        <f>T53</f>
        <v>5775.9</v>
      </c>
      <c r="U52" s="18">
        <f>SUM(S52:T52)</f>
        <v>-3316998.3000000003</v>
      </c>
    </row>
    <row r="53" spans="1:21" s="23" customFormat="1" ht="30" x14ac:dyDescent="0.25">
      <c r="A53" s="24" t="s">
        <v>102</v>
      </c>
      <c r="B53" s="25" t="s">
        <v>103</v>
      </c>
      <c r="C53" s="26">
        <v>-3379739.2</v>
      </c>
      <c r="D53" s="27"/>
      <c r="E53" s="12">
        <f t="shared" si="1"/>
        <v>-3379739.2</v>
      </c>
      <c r="F53" s="27"/>
      <c r="G53" s="12">
        <f t="shared" si="10"/>
        <v>-3379739.2</v>
      </c>
      <c r="H53" s="27"/>
      <c r="I53" s="12">
        <f t="shared" si="12"/>
        <v>-3379739.2</v>
      </c>
      <c r="J53" s="27"/>
      <c r="K53" s="12">
        <f t="shared" si="13"/>
        <v>-3379739.2</v>
      </c>
      <c r="L53" s="28"/>
      <c r="M53" s="12">
        <f t="shared" si="15"/>
        <v>-3379739.2</v>
      </c>
      <c r="N53" s="28"/>
      <c r="O53" s="12">
        <f t="shared" si="16"/>
        <v>-3379739.2</v>
      </c>
      <c r="P53" s="26">
        <v>-3442726.5</v>
      </c>
      <c r="Q53" s="26">
        <v>2979.1</v>
      </c>
      <c r="R53" s="18">
        <f t="shared" si="23"/>
        <v>-3439747.4</v>
      </c>
      <c r="S53" s="26">
        <v>-3322774.2</v>
      </c>
      <c r="T53" s="26">
        <v>5775.9</v>
      </c>
      <c r="U53" s="18">
        <f t="shared" si="34"/>
        <v>-3316998.3000000003</v>
      </c>
    </row>
    <row r="54" spans="1:21" s="23" customFormat="1" x14ac:dyDescent="0.25">
      <c r="A54" s="24" t="s">
        <v>104</v>
      </c>
      <c r="B54" s="25" t="s">
        <v>105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10"/>
        <v>3379739.2</v>
      </c>
      <c r="H54" s="30">
        <f>SUM(H555+H58)</f>
        <v>0</v>
      </c>
      <c r="I54" s="12">
        <f t="shared" si="12"/>
        <v>3379739.2</v>
      </c>
      <c r="J54" s="30">
        <f>SUM(J555+J58)</f>
        <v>0</v>
      </c>
      <c r="K54" s="12">
        <f t="shared" si="13"/>
        <v>3379739.2</v>
      </c>
      <c r="L54" s="26">
        <f>SUM(L555+L58)</f>
        <v>0</v>
      </c>
      <c r="M54" s="12">
        <f t="shared" si="15"/>
        <v>3379739.2</v>
      </c>
      <c r="N54" s="26">
        <f>SUM(N555+N58)</f>
        <v>0</v>
      </c>
      <c r="O54" s="12">
        <f t="shared" si="16"/>
        <v>3379739.2</v>
      </c>
      <c r="P54" s="26">
        <f>P55+P58</f>
        <v>3442726.5</v>
      </c>
      <c r="Q54" s="26">
        <f>Q55+Q58</f>
        <v>-2979.1</v>
      </c>
      <c r="R54" s="18">
        <f t="shared" si="23"/>
        <v>3439747.4</v>
      </c>
      <c r="S54" s="26">
        <f>S55+S58</f>
        <v>3322774.2</v>
      </c>
      <c r="T54" s="26">
        <f>T55+T58</f>
        <v>44224.1</v>
      </c>
      <c r="U54" s="18">
        <f t="shared" si="34"/>
        <v>3366998.3000000003</v>
      </c>
    </row>
    <row r="55" spans="1:21" s="23" customFormat="1" x14ac:dyDescent="0.25">
      <c r="A55" s="24" t="s">
        <v>106</v>
      </c>
      <c r="B55" s="25" t="s">
        <v>107</v>
      </c>
      <c r="C55" s="26">
        <f>C56</f>
        <v>0</v>
      </c>
      <c r="D55" s="30">
        <f t="shared" ref="D55:N56" si="53">D56</f>
        <v>0</v>
      </c>
      <c r="E55" s="12">
        <f t="shared" si="1"/>
        <v>0</v>
      </c>
      <c r="F55" s="30">
        <f t="shared" si="53"/>
        <v>0</v>
      </c>
      <c r="G55" s="12">
        <f t="shared" si="10"/>
        <v>0</v>
      </c>
      <c r="H55" s="30">
        <f t="shared" si="53"/>
        <v>0</v>
      </c>
      <c r="I55" s="12">
        <f t="shared" si="12"/>
        <v>0</v>
      </c>
      <c r="J55" s="30">
        <f t="shared" si="53"/>
        <v>0</v>
      </c>
      <c r="K55" s="12">
        <f t="shared" si="13"/>
        <v>0</v>
      </c>
      <c r="L55" s="26">
        <f t="shared" si="53"/>
        <v>0</v>
      </c>
      <c r="M55" s="12">
        <f t="shared" si="15"/>
        <v>0</v>
      </c>
      <c r="N55" s="26">
        <f t="shared" si="53"/>
        <v>0</v>
      </c>
      <c r="O55" s="12">
        <f t="shared" si="16"/>
        <v>0</v>
      </c>
      <c r="P55" s="26">
        <f>P56</f>
        <v>0</v>
      </c>
      <c r="Q55" s="26">
        <f>Q56</f>
        <v>0</v>
      </c>
      <c r="R55" s="18">
        <f t="shared" si="23"/>
        <v>0</v>
      </c>
      <c r="S55" s="26">
        <f>S56</f>
        <v>0</v>
      </c>
      <c r="T55" s="26">
        <f>T56</f>
        <v>0</v>
      </c>
      <c r="U55" s="18">
        <f t="shared" si="34"/>
        <v>0</v>
      </c>
    </row>
    <row r="56" spans="1:21" s="23" customFormat="1" x14ac:dyDescent="0.25">
      <c r="A56" s="24" t="s">
        <v>108</v>
      </c>
      <c r="B56" s="25" t="s">
        <v>109</v>
      </c>
      <c r="C56" s="26">
        <f>C57</f>
        <v>0</v>
      </c>
      <c r="D56" s="26">
        <f t="shared" si="53"/>
        <v>0</v>
      </c>
      <c r="E56" s="12">
        <f t="shared" si="1"/>
        <v>0</v>
      </c>
      <c r="F56" s="26">
        <f t="shared" si="53"/>
        <v>0</v>
      </c>
      <c r="G56" s="12">
        <f t="shared" si="10"/>
        <v>0</v>
      </c>
      <c r="H56" s="26">
        <f t="shared" si="53"/>
        <v>0</v>
      </c>
      <c r="I56" s="12">
        <f t="shared" si="12"/>
        <v>0</v>
      </c>
      <c r="J56" s="26">
        <f t="shared" si="53"/>
        <v>0</v>
      </c>
      <c r="K56" s="12">
        <f t="shared" si="13"/>
        <v>0</v>
      </c>
      <c r="L56" s="26">
        <f t="shared" si="53"/>
        <v>0</v>
      </c>
      <c r="M56" s="12">
        <f t="shared" si="15"/>
        <v>0</v>
      </c>
      <c r="N56" s="26">
        <f t="shared" si="53"/>
        <v>0</v>
      </c>
      <c r="O56" s="12">
        <f t="shared" si="16"/>
        <v>0</v>
      </c>
      <c r="P56" s="26">
        <f>P57</f>
        <v>0</v>
      </c>
      <c r="Q56" s="26"/>
      <c r="R56" s="18">
        <f t="shared" si="23"/>
        <v>0</v>
      </c>
      <c r="S56" s="26">
        <f>S57</f>
        <v>0</v>
      </c>
      <c r="T56" s="26"/>
      <c r="U56" s="18">
        <f t="shared" si="34"/>
        <v>0</v>
      </c>
    </row>
    <row r="57" spans="1:21" s="23" customFormat="1" ht="30" x14ac:dyDescent="0.25">
      <c r="A57" s="24" t="s">
        <v>110</v>
      </c>
      <c r="B57" s="25" t="s">
        <v>111</v>
      </c>
      <c r="C57" s="26">
        <v>0</v>
      </c>
      <c r="D57" s="29"/>
      <c r="E57" s="12">
        <f t="shared" si="1"/>
        <v>0</v>
      </c>
      <c r="F57" s="29"/>
      <c r="G57" s="12">
        <f t="shared" si="10"/>
        <v>0</v>
      </c>
      <c r="H57" s="29"/>
      <c r="I57" s="12">
        <f t="shared" si="12"/>
        <v>0</v>
      </c>
      <c r="J57" s="29"/>
      <c r="K57" s="12">
        <f t="shared" si="13"/>
        <v>0</v>
      </c>
      <c r="L57" s="28"/>
      <c r="M57" s="12">
        <f t="shared" si="15"/>
        <v>0</v>
      </c>
      <c r="N57" s="28"/>
      <c r="O57" s="12">
        <f t="shared" si="16"/>
        <v>0</v>
      </c>
      <c r="P57" s="26">
        <v>0</v>
      </c>
      <c r="Q57" s="26"/>
      <c r="R57" s="18">
        <f t="shared" si="23"/>
        <v>0</v>
      </c>
      <c r="S57" s="26">
        <v>0</v>
      </c>
      <c r="T57" s="26"/>
      <c r="U57" s="18">
        <f t="shared" si="34"/>
        <v>0</v>
      </c>
    </row>
    <row r="58" spans="1:21" s="23" customFormat="1" x14ac:dyDescent="0.25">
      <c r="A58" s="24" t="s">
        <v>112</v>
      </c>
      <c r="B58" s="25" t="s">
        <v>113</v>
      </c>
      <c r="C58" s="26">
        <f>C59-C61</f>
        <v>3379739.2</v>
      </c>
      <c r="D58" s="26">
        <f t="shared" ref="D58" si="54">D59-D61</f>
        <v>0</v>
      </c>
      <c r="E58" s="12">
        <f t="shared" si="1"/>
        <v>3379739.2</v>
      </c>
      <c r="F58" s="26">
        <f t="shared" ref="F58" si="55">F59-F61</f>
        <v>0</v>
      </c>
      <c r="G58" s="12">
        <f t="shared" si="10"/>
        <v>3379739.2</v>
      </c>
      <c r="H58" s="26">
        <f t="shared" ref="H58:J58" si="56">H59-H61</f>
        <v>0</v>
      </c>
      <c r="I58" s="12">
        <f t="shared" si="12"/>
        <v>3379739.2</v>
      </c>
      <c r="J58" s="26">
        <f t="shared" si="56"/>
        <v>0</v>
      </c>
      <c r="K58" s="12">
        <f t="shared" si="13"/>
        <v>3379739.2</v>
      </c>
      <c r="L58" s="26">
        <f t="shared" ref="L58:N58" si="57">L59-L61</f>
        <v>0</v>
      </c>
      <c r="M58" s="12">
        <f t="shared" si="15"/>
        <v>3379739.2</v>
      </c>
      <c r="N58" s="26">
        <f t="shared" si="57"/>
        <v>0</v>
      </c>
      <c r="O58" s="12">
        <f t="shared" si="16"/>
        <v>3379739.2</v>
      </c>
      <c r="P58" s="26">
        <f>P59-P61</f>
        <v>3442726.5</v>
      </c>
      <c r="Q58" s="26">
        <f>Q59-Q61</f>
        <v>-2979.1</v>
      </c>
      <c r="R58" s="18">
        <f t="shared" si="23"/>
        <v>3439747.4</v>
      </c>
      <c r="S58" s="26">
        <f>S59-S61</f>
        <v>3322774.2</v>
      </c>
      <c r="T58" s="26">
        <f>SUM(T59+T61)</f>
        <v>44224.1</v>
      </c>
      <c r="U58" s="18">
        <f t="shared" si="34"/>
        <v>3366998.3000000003</v>
      </c>
    </row>
    <row r="59" spans="1:21" s="23" customFormat="1" x14ac:dyDescent="0.25">
      <c r="A59" s="24" t="s">
        <v>114</v>
      </c>
      <c r="B59" s="25" t="s">
        <v>115</v>
      </c>
      <c r="C59" s="26">
        <f>SUM(C60)</f>
        <v>3379739.2</v>
      </c>
      <c r="D59" s="26">
        <f t="shared" ref="D59:N59" si="58">SUM(D60)</f>
        <v>0</v>
      </c>
      <c r="E59" s="12">
        <f t="shared" si="1"/>
        <v>3379739.2</v>
      </c>
      <c r="F59" s="26">
        <f t="shared" si="58"/>
        <v>0</v>
      </c>
      <c r="G59" s="12">
        <f t="shared" si="10"/>
        <v>3379739.2</v>
      </c>
      <c r="H59" s="26">
        <f t="shared" si="58"/>
        <v>0</v>
      </c>
      <c r="I59" s="12">
        <f t="shared" si="12"/>
        <v>3379739.2</v>
      </c>
      <c r="J59" s="26">
        <f t="shared" si="58"/>
        <v>0</v>
      </c>
      <c r="K59" s="12">
        <f t="shared" si="13"/>
        <v>3379739.2</v>
      </c>
      <c r="L59" s="26">
        <f t="shared" si="58"/>
        <v>0</v>
      </c>
      <c r="M59" s="12">
        <f t="shared" si="15"/>
        <v>3379739.2</v>
      </c>
      <c r="N59" s="26">
        <f t="shared" si="58"/>
        <v>0</v>
      </c>
      <c r="O59" s="12">
        <f t="shared" si="16"/>
        <v>3379739.2</v>
      </c>
      <c r="P59" s="26">
        <f>SUM(P60)</f>
        <v>3442726.5</v>
      </c>
      <c r="Q59" s="26">
        <f>SUM(Q60)</f>
        <v>-2979.1</v>
      </c>
      <c r="R59" s="18">
        <f t="shared" si="23"/>
        <v>3439747.4</v>
      </c>
      <c r="S59" s="26">
        <f>SUM(S60)</f>
        <v>3322774.2</v>
      </c>
      <c r="T59" s="26">
        <f>SUM(T60)</f>
        <v>-5775.9</v>
      </c>
      <c r="U59" s="18">
        <f t="shared" si="34"/>
        <v>3316998.3000000003</v>
      </c>
    </row>
    <row r="60" spans="1:21" s="23" customFormat="1" ht="30" x14ac:dyDescent="0.25">
      <c r="A60" s="24" t="s">
        <v>116</v>
      </c>
      <c r="B60" s="25" t="s">
        <v>117</v>
      </c>
      <c r="C60" s="26">
        <v>3379739.2</v>
      </c>
      <c r="D60" s="27"/>
      <c r="E60" s="12">
        <f t="shared" si="1"/>
        <v>3379739.2</v>
      </c>
      <c r="F60" s="27"/>
      <c r="G60" s="12">
        <f t="shared" si="10"/>
        <v>3379739.2</v>
      </c>
      <c r="H60" s="27"/>
      <c r="I60" s="12">
        <f t="shared" si="12"/>
        <v>3379739.2</v>
      </c>
      <c r="J60" s="27"/>
      <c r="K60" s="12">
        <f t="shared" si="13"/>
        <v>3379739.2</v>
      </c>
      <c r="L60" s="28"/>
      <c r="M60" s="12">
        <f t="shared" si="15"/>
        <v>3379739.2</v>
      </c>
      <c r="N60" s="28"/>
      <c r="O60" s="12">
        <f t="shared" si="16"/>
        <v>3379739.2</v>
      </c>
      <c r="P60" s="26">
        <v>3442726.5</v>
      </c>
      <c r="Q60" s="26">
        <v>-2979.1</v>
      </c>
      <c r="R60" s="18">
        <f t="shared" si="23"/>
        <v>3439747.4</v>
      </c>
      <c r="S60" s="26">
        <v>3322774.2</v>
      </c>
      <c r="T60" s="26">
        <v>-5775.9</v>
      </c>
      <c r="U60" s="18">
        <f t="shared" si="34"/>
        <v>3316998.3000000003</v>
      </c>
    </row>
    <row r="61" spans="1:21" s="23" customFormat="1" x14ac:dyDescent="0.25">
      <c r="A61" s="24" t="s">
        <v>112</v>
      </c>
      <c r="B61" s="25" t="s">
        <v>118</v>
      </c>
      <c r="C61" s="26">
        <f>SUM(C62)</f>
        <v>0</v>
      </c>
      <c r="D61" s="26">
        <f t="shared" ref="D61:N61" si="59">SUM(D62)</f>
        <v>0</v>
      </c>
      <c r="E61" s="12">
        <f t="shared" si="1"/>
        <v>0</v>
      </c>
      <c r="F61" s="26">
        <f t="shared" si="59"/>
        <v>0</v>
      </c>
      <c r="G61" s="12">
        <f t="shared" si="10"/>
        <v>0</v>
      </c>
      <c r="H61" s="26">
        <f t="shared" si="59"/>
        <v>0</v>
      </c>
      <c r="I61" s="12">
        <f t="shared" si="12"/>
        <v>0</v>
      </c>
      <c r="J61" s="26">
        <f t="shared" si="59"/>
        <v>0</v>
      </c>
      <c r="K61" s="12">
        <f t="shared" si="13"/>
        <v>0</v>
      </c>
      <c r="L61" s="26">
        <f t="shared" si="59"/>
        <v>0</v>
      </c>
      <c r="M61" s="12">
        <f t="shared" si="15"/>
        <v>0</v>
      </c>
      <c r="N61" s="26">
        <f t="shared" si="59"/>
        <v>0</v>
      </c>
      <c r="O61" s="12">
        <f t="shared" si="16"/>
        <v>0</v>
      </c>
      <c r="P61" s="26">
        <f>SUM(P62)</f>
        <v>0</v>
      </c>
      <c r="Q61" s="26"/>
      <c r="R61" s="18">
        <f t="shared" si="23"/>
        <v>0</v>
      </c>
      <c r="S61" s="26">
        <f>SUM(S62)</f>
        <v>0</v>
      </c>
      <c r="T61" s="26">
        <f>T62</f>
        <v>50000</v>
      </c>
      <c r="U61" s="18">
        <f t="shared" si="34"/>
        <v>50000</v>
      </c>
    </row>
    <row r="62" spans="1:21" s="23" customFormat="1" ht="30" x14ac:dyDescent="0.25">
      <c r="A62" s="24" t="s">
        <v>119</v>
      </c>
      <c r="B62" s="25" t="s">
        <v>120</v>
      </c>
      <c r="C62" s="26">
        <v>0</v>
      </c>
      <c r="D62" s="29"/>
      <c r="E62" s="12">
        <f t="shared" si="1"/>
        <v>0</v>
      </c>
      <c r="F62" s="29"/>
      <c r="G62" s="12">
        <f t="shared" si="10"/>
        <v>0</v>
      </c>
      <c r="H62" s="29"/>
      <c r="I62" s="12">
        <f t="shared" si="12"/>
        <v>0</v>
      </c>
      <c r="J62" s="29"/>
      <c r="K62" s="12">
        <f t="shared" si="13"/>
        <v>0</v>
      </c>
      <c r="L62" s="28"/>
      <c r="M62" s="12">
        <f t="shared" si="15"/>
        <v>0</v>
      </c>
      <c r="N62" s="28"/>
      <c r="O62" s="12">
        <f t="shared" si="16"/>
        <v>0</v>
      </c>
      <c r="P62" s="26">
        <v>0</v>
      </c>
      <c r="Q62" s="26"/>
      <c r="R62" s="18">
        <f t="shared" si="23"/>
        <v>0</v>
      </c>
      <c r="S62" s="26">
        <v>0</v>
      </c>
      <c r="T62" s="26">
        <v>50000</v>
      </c>
      <c r="U62" s="18">
        <f t="shared" si="34"/>
        <v>50000</v>
      </c>
    </row>
    <row r="63" spans="1:21" x14ac:dyDescent="0.25">
      <c r="A63" s="9" t="s">
        <v>121</v>
      </c>
      <c r="B63" s="10" t="s">
        <v>122</v>
      </c>
      <c r="C63" s="11">
        <f>C11+C46</f>
        <v>97965</v>
      </c>
      <c r="D63" s="11">
        <f t="shared" ref="D63" si="60">D11+D46</f>
        <v>0</v>
      </c>
      <c r="E63" s="12">
        <f t="shared" si="1"/>
        <v>97965</v>
      </c>
      <c r="F63" s="18">
        <f t="shared" ref="F63" si="61">F11+F46</f>
        <v>0</v>
      </c>
      <c r="G63" s="12">
        <f t="shared" si="10"/>
        <v>97965</v>
      </c>
      <c r="H63" s="18">
        <f t="shared" ref="H63:J63" si="62">H11+H46</f>
        <v>0</v>
      </c>
      <c r="I63" s="12">
        <f t="shared" si="12"/>
        <v>97965</v>
      </c>
      <c r="J63" s="18">
        <f t="shared" si="62"/>
        <v>0</v>
      </c>
      <c r="K63" s="12">
        <f t="shared" si="13"/>
        <v>97965</v>
      </c>
      <c r="L63" s="18">
        <f t="shared" ref="L63:N63" si="63">L11+L46</f>
        <v>0</v>
      </c>
      <c r="M63" s="12">
        <f t="shared" si="15"/>
        <v>97965</v>
      </c>
      <c r="N63" s="18">
        <f t="shared" si="63"/>
        <v>0</v>
      </c>
      <c r="O63" s="12">
        <f t="shared" si="16"/>
        <v>97965</v>
      </c>
      <c r="P63" s="11">
        <f>P11+P46</f>
        <v>100240.1</v>
      </c>
      <c r="Q63" s="11">
        <f>Q11+Q46</f>
        <v>-2979.1</v>
      </c>
      <c r="R63" s="18">
        <f t="shared" si="23"/>
        <v>97261</v>
      </c>
      <c r="S63" s="11">
        <f>S11+S46</f>
        <v>74197.899999999994</v>
      </c>
      <c r="T63" s="11">
        <f>T11+T46</f>
        <v>44224.1</v>
      </c>
      <c r="U63" s="18">
        <f t="shared" si="34"/>
        <v>118422</v>
      </c>
    </row>
    <row r="69" spans="1:1" x14ac:dyDescent="0.25">
      <c r="A69" s="31"/>
    </row>
    <row r="70" spans="1:1" x14ac:dyDescent="0.25">
      <c r="A70" s="31"/>
    </row>
  </sheetData>
  <mergeCells count="22">
    <mergeCell ref="A6:U7"/>
    <mergeCell ref="U8:U9"/>
    <mergeCell ref="J8:J9"/>
    <mergeCell ref="K8:K9"/>
    <mergeCell ref="L8:L9"/>
    <mergeCell ref="M8:M9"/>
    <mergeCell ref="N8:N9"/>
    <mergeCell ref="O8:O9"/>
    <mergeCell ref="P8:P9"/>
    <mergeCell ref="S8:S9"/>
    <mergeCell ref="Q8:Q9"/>
    <mergeCell ref="R8:R9"/>
    <mergeCell ref="A8:A9"/>
    <mergeCell ref="B8:B9"/>
    <mergeCell ref="C8:C9"/>
    <mergeCell ref="D8:D9"/>
    <mergeCell ref="E8:E9"/>
    <mergeCell ref="T8:T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workbookViewId="0">
      <selection activeCell="E27" sqref="E27"/>
    </sheetView>
  </sheetViews>
  <sheetFormatPr defaultRowHeight="15" x14ac:dyDescent="0.25"/>
  <cols>
    <col min="1" max="1" width="0.28515625" customWidth="1"/>
    <col min="2" max="2" width="49.42578125" customWidth="1"/>
    <col min="3" max="3" width="31.28515625" customWidth="1"/>
  </cols>
  <sheetData>
    <row r="1" spans="2:4" ht="15.75" x14ac:dyDescent="0.25">
      <c r="B1" s="1"/>
      <c r="C1" s="1" t="s">
        <v>148</v>
      </c>
    </row>
    <row r="2" spans="2:4" ht="15.75" x14ac:dyDescent="0.25">
      <c r="B2" s="1"/>
      <c r="C2" s="2" t="s">
        <v>0</v>
      </c>
      <c r="D2" s="1"/>
    </row>
    <row r="3" spans="2:4" ht="15.75" x14ac:dyDescent="0.25">
      <c r="B3" s="1"/>
      <c r="C3" s="3" t="s">
        <v>1</v>
      </c>
      <c r="D3" s="3"/>
    </row>
    <row r="4" spans="2:4" ht="15.75" x14ac:dyDescent="0.25">
      <c r="B4" s="1"/>
      <c r="C4" s="2" t="s">
        <v>143</v>
      </c>
      <c r="D4" s="1"/>
    </row>
    <row r="5" spans="2:4" ht="15.75" x14ac:dyDescent="0.25">
      <c r="B5" s="1"/>
      <c r="C5" s="1"/>
    </row>
    <row r="6" spans="2:4" ht="15.75" x14ac:dyDescent="0.25">
      <c r="B6" s="1"/>
      <c r="C6" s="1"/>
    </row>
    <row r="7" spans="2:4" ht="15.75" x14ac:dyDescent="0.25">
      <c r="B7" s="1"/>
      <c r="C7" s="1"/>
    </row>
    <row r="8" spans="2:4" ht="15.75" x14ac:dyDescent="0.25">
      <c r="B8" s="55" t="s">
        <v>125</v>
      </c>
      <c r="C8" s="55"/>
    </row>
    <row r="9" spans="2:4" ht="15.75" x14ac:dyDescent="0.25">
      <c r="B9" s="55" t="s">
        <v>126</v>
      </c>
      <c r="C9" s="55"/>
    </row>
    <row r="10" spans="2:4" ht="15.75" x14ac:dyDescent="0.25">
      <c r="B10" s="1"/>
      <c r="C10" s="1"/>
    </row>
    <row r="11" spans="2:4" ht="15.75" x14ac:dyDescent="0.25">
      <c r="B11" s="33" t="s">
        <v>127</v>
      </c>
      <c r="C11" s="34" t="s">
        <v>128</v>
      </c>
    </row>
    <row r="12" spans="2:4" ht="43.5" customHeight="1" x14ac:dyDescent="0.25">
      <c r="B12" s="35" t="s">
        <v>129</v>
      </c>
      <c r="C12" s="36">
        <f>SUM(C13:C14)</f>
        <v>0</v>
      </c>
    </row>
    <row r="13" spans="2:4" ht="15.75" x14ac:dyDescent="0.25">
      <c r="B13" s="37" t="s">
        <v>130</v>
      </c>
      <c r="C13" s="36">
        <v>0</v>
      </c>
    </row>
    <row r="14" spans="2:4" ht="15.75" x14ac:dyDescent="0.25">
      <c r="B14" s="37" t="s">
        <v>131</v>
      </c>
      <c r="C14" s="36">
        <v>0</v>
      </c>
    </row>
    <row r="15" spans="2:4" ht="15.75" x14ac:dyDescent="0.25">
      <c r="B15" s="35" t="s">
        <v>132</v>
      </c>
      <c r="C15" s="36">
        <f>SUM(C16:C17)</f>
        <v>95621.4</v>
      </c>
    </row>
    <row r="16" spans="2:4" ht="15.75" x14ac:dyDescent="0.25">
      <c r="B16" s="37" t="s">
        <v>130</v>
      </c>
      <c r="C16" s="36">
        <v>155621.4</v>
      </c>
    </row>
    <row r="17" spans="2:3" ht="15.75" x14ac:dyDescent="0.25">
      <c r="B17" s="37" t="s">
        <v>131</v>
      </c>
      <c r="C17" s="36">
        <v>-60000</v>
      </c>
    </row>
    <row r="18" spans="2:3" ht="15.75" x14ac:dyDescent="0.25">
      <c r="B18" s="37" t="s">
        <v>133</v>
      </c>
      <c r="C18" s="36">
        <f>SUM(C12+C15)</f>
        <v>95621.4</v>
      </c>
    </row>
  </sheetData>
  <mergeCells count="2"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B1" sqref="B1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B1" s="2" t="s">
        <v>134</v>
      </c>
    </row>
    <row r="2" spans="1:3" x14ac:dyDescent="0.25">
      <c r="B2" s="2" t="s">
        <v>0</v>
      </c>
    </row>
    <row r="3" spans="1:3" x14ac:dyDescent="0.25">
      <c r="B3" s="3" t="s">
        <v>1</v>
      </c>
      <c r="C3" s="3"/>
    </row>
    <row r="4" spans="1:3" x14ac:dyDescent="0.25">
      <c r="B4" s="2" t="s">
        <v>141</v>
      </c>
    </row>
    <row r="8" spans="1:3" s="42" customFormat="1" x14ac:dyDescent="0.25">
      <c r="A8" s="55" t="s">
        <v>125</v>
      </c>
      <c r="B8" s="55"/>
    </row>
    <row r="9" spans="1:3" s="42" customFormat="1" x14ac:dyDescent="0.25">
      <c r="A9" s="55" t="s">
        <v>136</v>
      </c>
      <c r="B9" s="55"/>
    </row>
    <row r="11" spans="1:3" x14ac:dyDescent="0.25">
      <c r="A11" s="56" t="s">
        <v>127</v>
      </c>
      <c r="B11" s="58" t="s">
        <v>128</v>
      </c>
      <c r="C11" s="59"/>
    </row>
    <row r="12" spans="1:3" x14ac:dyDescent="0.25">
      <c r="A12" s="57"/>
      <c r="B12" s="43" t="s">
        <v>137</v>
      </c>
      <c r="C12" s="34" t="s">
        <v>138</v>
      </c>
    </row>
    <row r="13" spans="1:3" ht="31.5" x14ac:dyDescent="0.25">
      <c r="A13" s="35" t="s">
        <v>129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130</v>
      </c>
      <c r="B14" s="36">
        <v>0</v>
      </c>
      <c r="C14" s="36">
        <v>0</v>
      </c>
    </row>
    <row r="15" spans="1:3" x14ac:dyDescent="0.25">
      <c r="A15" s="37" t="s">
        <v>131</v>
      </c>
      <c r="B15" s="36">
        <v>0</v>
      </c>
      <c r="C15" s="36">
        <v>0</v>
      </c>
    </row>
    <row r="16" spans="1:3" x14ac:dyDescent="0.25">
      <c r="A16" s="35" t="s">
        <v>132</v>
      </c>
      <c r="B16" s="36">
        <f>SUM(B17:B18)</f>
        <v>97261</v>
      </c>
      <c r="C16" s="36">
        <f>SUM(C17:C18)</f>
        <v>68422</v>
      </c>
    </row>
    <row r="17" spans="1:3" x14ac:dyDescent="0.25">
      <c r="A17" s="37" t="s">
        <v>130</v>
      </c>
      <c r="B17" s="36">
        <v>195226</v>
      </c>
      <c r="C17" s="36">
        <v>168662.1</v>
      </c>
    </row>
    <row r="18" spans="1:3" x14ac:dyDescent="0.25">
      <c r="A18" s="37" t="s">
        <v>131</v>
      </c>
      <c r="B18" s="36">
        <v>-97965</v>
      </c>
      <c r="C18" s="36">
        <v>-100240.1</v>
      </c>
    </row>
    <row r="19" spans="1:3" x14ac:dyDescent="0.25">
      <c r="A19" s="37" t="s">
        <v>133</v>
      </c>
      <c r="B19" s="36">
        <f>SUM(B13+B16)</f>
        <v>97261</v>
      </c>
      <c r="C19" s="36">
        <f>SUM(C13+C16)</f>
        <v>68422</v>
      </c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</sheetData>
  <mergeCells count="4">
    <mergeCell ref="A8:B8"/>
    <mergeCell ref="A9:B9"/>
    <mergeCell ref="A11:A12"/>
    <mergeCell ref="B11:C1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прил.9</vt:lpstr>
      <vt:lpstr>прил.</vt:lpstr>
      <vt:lpstr>приложение 10</vt:lpstr>
      <vt:lpstr>прил..</vt:lpstr>
      <vt:lpstr>прил.9!Область_печати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2014-06-27T04:57:39Z</dcterms:modified>
</cp:coreProperties>
</file>